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GELİR" sheetId="2" r:id="rId1"/>
    <sheet name="GİDER" sheetId="3" r:id="rId2"/>
    <sheet name="ÖNEMLİ DUYURU" sheetId="4" r:id="rId3"/>
  </sheets>
  <calcPr calcId="144525"/>
</workbook>
</file>

<file path=xl/calcChain.xml><?xml version="1.0" encoding="utf-8"?>
<calcChain xmlns="http://schemas.openxmlformats.org/spreadsheetml/2006/main">
  <c r="F8" i="2" l="1"/>
  <c r="F7" i="2"/>
  <c r="F10" i="2"/>
  <c r="F83" i="3" l="1"/>
  <c r="F131" i="3"/>
  <c r="F284" i="3"/>
  <c r="F296" i="3"/>
  <c r="F339" i="3"/>
  <c r="F346" i="3"/>
  <c r="F47" i="3"/>
  <c r="E222" i="2"/>
  <c r="F145" i="3" l="1"/>
  <c r="G186" i="3"/>
  <c r="H186" i="3" s="1"/>
  <c r="G187" i="3"/>
  <c r="H187" i="3" s="1"/>
  <c r="G188" i="3"/>
  <c r="H188" i="3" s="1"/>
  <c r="G189" i="3"/>
  <c r="H189" i="3" s="1"/>
  <c r="F109" i="3" l="1"/>
  <c r="G109" i="3" s="1"/>
  <c r="H109" i="3" s="1"/>
  <c r="F95" i="3"/>
  <c r="G354" i="3"/>
  <c r="H354" i="3" s="1"/>
  <c r="F353" i="3"/>
  <c r="F352" i="3" s="1"/>
  <c r="G352" i="3" s="1"/>
  <c r="H352" i="3" s="1"/>
  <c r="G351" i="3"/>
  <c r="H351" i="3" s="1"/>
  <c r="G350" i="3"/>
  <c r="H350" i="3" s="1"/>
  <c r="G349" i="3"/>
  <c r="H349" i="3" s="1"/>
  <c r="F348" i="3"/>
  <c r="G348" i="3" s="1"/>
  <c r="H348" i="3" s="1"/>
  <c r="G347" i="3"/>
  <c r="H347" i="3" s="1"/>
  <c r="G346" i="3"/>
  <c r="H346" i="3" s="1"/>
  <c r="G345" i="3"/>
  <c r="H345" i="3" s="1"/>
  <c r="G344" i="3"/>
  <c r="H344" i="3" s="1"/>
  <c r="F343" i="3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H335" i="3" s="1"/>
  <c r="G334" i="3"/>
  <c r="H334" i="3" s="1"/>
  <c r="F333" i="3"/>
  <c r="G333" i="3" s="1"/>
  <c r="H333" i="3" s="1"/>
  <c r="G331" i="3"/>
  <c r="H331" i="3" s="1"/>
  <c r="G330" i="3"/>
  <c r="H330" i="3" s="1"/>
  <c r="F330" i="3"/>
  <c r="G329" i="3"/>
  <c r="H329" i="3" s="1"/>
  <c r="F328" i="3"/>
  <c r="F327" i="3" s="1"/>
  <c r="G327" i="3" s="1"/>
  <c r="H327" i="3" s="1"/>
  <c r="G326" i="3"/>
  <c r="H326" i="3" s="1"/>
  <c r="F325" i="3"/>
  <c r="G325" i="3" s="1"/>
  <c r="H325" i="3" s="1"/>
  <c r="G324" i="3"/>
  <c r="H324" i="3" s="1"/>
  <c r="F323" i="3"/>
  <c r="G323" i="3" s="1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F317" i="3"/>
  <c r="G317" i="3" s="1"/>
  <c r="H317" i="3" s="1"/>
  <c r="G316" i="3"/>
  <c r="H316" i="3" s="1"/>
  <c r="F315" i="3"/>
  <c r="G315" i="3" s="1"/>
  <c r="H315" i="3" s="1"/>
  <c r="G313" i="3"/>
  <c r="H313" i="3" s="1"/>
  <c r="F312" i="3"/>
  <c r="F311" i="3" s="1"/>
  <c r="G311" i="3" s="1"/>
  <c r="H311" i="3" s="1"/>
  <c r="G310" i="3"/>
  <c r="H310" i="3" s="1"/>
  <c r="G309" i="3"/>
  <c r="H309" i="3" s="1"/>
  <c r="F308" i="3"/>
  <c r="G308" i="3" s="1"/>
  <c r="H308" i="3" s="1"/>
  <c r="G307" i="3"/>
  <c r="H307" i="3" s="1"/>
  <c r="F306" i="3"/>
  <c r="G306" i="3" s="1"/>
  <c r="H306" i="3" s="1"/>
  <c r="G305" i="3"/>
  <c r="H305" i="3" s="1"/>
  <c r="G304" i="3"/>
  <c r="H304" i="3" s="1"/>
  <c r="F303" i="3"/>
  <c r="G303" i="3" s="1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G290" i="3"/>
  <c r="H290" i="3" s="1"/>
  <c r="F289" i="3"/>
  <c r="G289" i="3" s="1"/>
  <c r="H289" i="3" s="1"/>
  <c r="G288" i="3"/>
  <c r="H288" i="3" s="1"/>
  <c r="G287" i="3"/>
  <c r="H287" i="3" s="1"/>
  <c r="G286" i="3"/>
  <c r="H286" i="3" s="1"/>
  <c r="G285" i="3"/>
  <c r="H285" i="3" s="1"/>
  <c r="G281" i="3"/>
  <c r="H281" i="3" s="1"/>
  <c r="G279" i="3"/>
  <c r="H279" i="3" s="1"/>
  <c r="G278" i="3"/>
  <c r="H278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6" i="3"/>
  <c r="H266" i="3" s="1"/>
  <c r="F265" i="3"/>
  <c r="G265" i="3" s="1"/>
  <c r="H265" i="3" s="1"/>
  <c r="H262" i="3"/>
  <c r="G262" i="3"/>
  <c r="G261" i="3"/>
  <c r="H261" i="3" s="1"/>
  <c r="F260" i="3"/>
  <c r="G260" i="3" s="1"/>
  <c r="H260" i="3" s="1"/>
  <c r="G259" i="3"/>
  <c r="H259" i="3" s="1"/>
  <c r="G258" i="3"/>
  <c r="H258" i="3" s="1"/>
  <c r="G257" i="3"/>
  <c r="H257" i="3" s="1"/>
  <c r="G256" i="3"/>
  <c r="H256" i="3" s="1"/>
  <c r="G255" i="3"/>
  <c r="H255" i="3" s="1"/>
  <c r="F254" i="3"/>
  <c r="G252" i="3"/>
  <c r="H252" i="3" s="1"/>
  <c r="G251" i="3"/>
  <c r="H251" i="3" s="1"/>
  <c r="G250" i="3"/>
  <c r="H250" i="3" s="1"/>
  <c r="G249" i="3"/>
  <c r="H249" i="3" s="1"/>
  <c r="G248" i="3"/>
  <c r="H248" i="3" s="1"/>
  <c r="F247" i="3"/>
  <c r="G247" i="3" s="1"/>
  <c r="H247" i="3" s="1"/>
  <c r="G246" i="3"/>
  <c r="H246" i="3" s="1"/>
  <c r="G245" i="3"/>
  <c r="H245" i="3" s="1"/>
  <c r="G244" i="3"/>
  <c r="H244" i="3" s="1"/>
  <c r="F243" i="3"/>
  <c r="G243" i="3" s="1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F237" i="3"/>
  <c r="G237" i="3" s="1"/>
  <c r="H237" i="3" s="1"/>
  <c r="H235" i="3"/>
  <c r="G235" i="3"/>
  <c r="F234" i="3"/>
  <c r="G234" i="3" s="1"/>
  <c r="H234" i="3" s="1"/>
  <c r="G233" i="3"/>
  <c r="H233" i="3" s="1"/>
  <c r="F232" i="3"/>
  <c r="G232" i="3" s="1"/>
  <c r="H232" i="3" s="1"/>
  <c r="G230" i="3"/>
  <c r="H230" i="3" s="1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F223" i="3"/>
  <c r="G223" i="3" s="1"/>
  <c r="H223" i="3" s="1"/>
  <c r="G222" i="3"/>
  <c r="H222" i="3" s="1"/>
  <c r="G221" i="3"/>
  <c r="H221" i="3" s="1"/>
  <c r="G220" i="3"/>
  <c r="H220" i="3" s="1"/>
  <c r="G219" i="3"/>
  <c r="H219" i="3" s="1"/>
  <c r="G218" i="3"/>
  <c r="H218" i="3" s="1"/>
  <c r="G217" i="3"/>
  <c r="H217" i="3" s="1"/>
  <c r="G216" i="3"/>
  <c r="H216" i="3" s="1"/>
  <c r="G215" i="3"/>
  <c r="H215" i="3" s="1"/>
  <c r="G214" i="3"/>
  <c r="H214" i="3" s="1"/>
  <c r="G213" i="3"/>
  <c r="H213" i="3" s="1"/>
  <c r="G212" i="3"/>
  <c r="H212" i="3" s="1"/>
  <c r="G211" i="3"/>
  <c r="H211" i="3" s="1"/>
  <c r="G210" i="3"/>
  <c r="H210" i="3" s="1"/>
  <c r="F209" i="3"/>
  <c r="G209" i="3" s="1"/>
  <c r="H209" i="3" s="1"/>
  <c r="G208" i="3"/>
  <c r="H208" i="3" s="1"/>
  <c r="G207" i="3"/>
  <c r="H207" i="3" s="1"/>
  <c r="G206" i="3"/>
  <c r="H206" i="3" s="1"/>
  <c r="G205" i="3"/>
  <c r="H205" i="3" s="1"/>
  <c r="F204" i="3"/>
  <c r="G204" i="3" s="1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F198" i="3"/>
  <c r="G198" i="3" s="1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F190" i="3"/>
  <c r="G190" i="3" s="1"/>
  <c r="H190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H171" i="3"/>
  <c r="G171" i="3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3" i="3"/>
  <c r="H143" i="3" s="1"/>
  <c r="F142" i="3"/>
  <c r="G142" i="3" s="1"/>
  <c r="H142" i="3" s="1"/>
  <c r="G141" i="3"/>
  <c r="H141" i="3" s="1"/>
  <c r="G140" i="3"/>
  <c r="H140" i="3" s="1"/>
  <c r="G139" i="3"/>
  <c r="H139" i="3" s="1"/>
  <c r="F138" i="3"/>
  <c r="G138" i="3" s="1"/>
  <c r="H138" i="3" s="1"/>
  <c r="G137" i="3"/>
  <c r="H137" i="3" s="1"/>
  <c r="G136" i="3"/>
  <c r="H136" i="3" s="1"/>
  <c r="G135" i="3"/>
  <c r="H135" i="3" s="1"/>
  <c r="F134" i="3"/>
  <c r="F133" i="3" s="1"/>
  <c r="G132" i="3"/>
  <c r="H132" i="3" s="1"/>
  <c r="G131" i="3"/>
  <c r="H131" i="3" s="1"/>
  <c r="G130" i="3"/>
  <c r="H130" i="3" s="1"/>
  <c r="F129" i="3"/>
  <c r="G129" i="3" s="1"/>
  <c r="H129" i="3" s="1"/>
  <c r="G128" i="3"/>
  <c r="H128" i="3" s="1"/>
  <c r="F127" i="3"/>
  <c r="G127" i="3" s="1"/>
  <c r="H127" i="3" s="1"/>
  <c r="G125" i="3"/>
  <c r="H125" i="3" s="1"/>
  <c r="G124" i="3"/>
  <c r="H124" i="3" s="1"/>
  <c r="F123" i="3"/>
  <c r="G123" i="3" s="1"/>
  <c r="H123" i="3" s="1"/>
  <c r="G122" i="3"/>
  <c r="H122" i="3" s="1"/>
  <c r="G121" i="3"/>
  <c r="H121" i="3" s="1"/>
  <c r="F120" i="3"/>
  <c r="G120" i="3" s="1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F112" i="3"/>
  <c r="G112" i="3" s="1"/>
  <c r="H112" i="3" s="1"/>
  <c r="G111" i="3"/>
  <c r="H111" i="3" s="1"/>
  <c r="G110" i="3"/>
  <c r="H110" i="3" s="1"/>
  <c r="G108" i="3"/>
  <c r="H108" i="3" s="1"/>
  <c r="G107" i="3"/>
  <c r="H107" i="3" s="1"/>
  <c r="G106" i="3"/>
  <c r="H106" i="3" s="1"/>
  <c r="G105" i="3"/>
  <c r="H105" i="3" s="1"/>
  <c r="F104" i="3"/>
  <c r="G104" i="3" s="1"/>
  <c r="H104" i="3" s="1"/>
  <c r="G103" i="3"/>
  <c r="H103" i="3" s="1"/>
  <c r="G102" i="3"/>
  <c r="H102" i="3" s="1"/>
  <c r="G101" i="3"/>
  <c r="H101" i="3" s="1"/>
  <c r="G100" i="3"/>
  <c r="H100" i="3" s="1"/>
  <c r="F99" i="3"/>
  <c r="G99" i="3" s="1"/>
  <c r="H99" i="3" s="1"/>
  <c r="G98" i="3"/>
  <c r="H98" i="3" s="1"/>
  <c r="G97" i="3"/>
  <c r="H97" i="3" s="1"/>
  <c r="G96" i="3"/>
  <c r="H96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F88" i="3"/>
  <c r="G88" i="3" s="1"/>
  <c r="H88" i="3" s="1"/>
  <c r="G85" i="3"/>
  <c r="H85" i="3" s="1"/>
  <c r="G84" i="3"/>
  <c r="H84" i="3" s="1"/>
  <c r="G83" i="3"/>
  <c r="H83" i="3" s="1"/>
  <c r="G82" i="3"/>
  <c r="H82" i="3" s="1"/>
  <c r="F81" i="3"/>
  <c r="G81" i="3" s="1"/>
  <c r="H81" i="3" s="1"/>
  <c r="G79" i="3"/>
  <c r="H79" i="3" s="1"/>
  <c r="G78" i="3"/>
  <c r="H78" i="3" s="1"/>
  <c r="F77" i="3"/>
  <c r="G77" i="3" s="1"/>
  <c r="H77" i="3" s="1"/>
  <c r="G76" i="3"/>
  <c r="H76" i="3" s="1"/>
  <c r="F75" i="3"/>
  <c r="G75" i="3" s="1"/>
  <c r="H75" i="3" s="1"/>
  <c r="G73" i="3"/>
  <c r="H73" i="3" s="1"/>
  <c r="F72" i="3"/>
  <c r="G72" i="3" s="1"/>
  <c r="H72" i="3" s="1"/>
  <c r="G70" i="3"/>
  <c r="H70" i="3" s="1"/>
  <c r="G69" i="3"/>
  <c r="H69" i="3" s="1"/>
  <c r="F68" i="3"/>
  <c r="G68" i="3" s="1"/>
  <c r="H68" i="3" s="1"/>
  <c r="G65" i="3"/>
  <c r="H65" i="3" s="1"/>
  <c r="G64" i="3"/>
  <c r="H64" i="3" s="1"/>
  <c r="F63" i="3"/>
  <c r="F62" i="3" s="1"/>
  <c r="G62" i="3" s="1"/>
  <c r="H62" i="3" s="1"/>
  <c r="G61" i="3"/>
  <c r="H61" i="3" s="1"/>
  <c r="G60" i="3"/>
  <c r="H60" i="3" s="1"/>
  <c r="G59" i="3"/>
  <c r="H59" i="3" s="1"/>
  <c r="G58" i="3"/>
  <c r="H58" i="3" s="1"/>
  <c r="F57" i="3"/>
  <c r="G57" i="3" s="1"/>
  <c r="H57" i="3" s="1"/>
  <c r="G56" i="3"/>
  <c r="H56" i="3" s="1"/>
  <c r="G55" i="3"/>
  <c r="H55" i="3" s="1"/>
  <c r="G54" i="3"/>
  <c r="H54" i="3" s="1"/>
  <c r="G53" i="3"/>
  <c r="H53" i="3" s="1"/>
  <c r="F52" i="3"/>
  <c r="G52" i="3" s="1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F42" i="3"/>
  <c r="G42" i="3" s="1"/>
  <c r="H42" i="3" s="1"/>
  <c r="G41" i="3"/>
  <c r="H41" i="3" s="1"/>
  <c r="G40" i="3"/>
  <c r="H40" i="3" s="1"/>
  <c r="G39" i="3"/>
  <c r="H39" i="3" s="1"/>
  <c r="G38" i="3"/>
  <c r="H38" i="3" s="1"/>
  <c r="F37" i="3"/>
  <c r="G37" i="3" s="1"/>
  <c r="H37" i="3" s="1"/>
  <c r="G36" i="3"/>
  <c r="H36" i="3" s="1"/>
  <c r="G35" i="3"/>
  <c r="H35" i="3" s="1"/>
  <c r="G34" i="3"/>
  <c r="H34" i="3" s="1"/>
  <c r="G33" i="3"/>
  <c r="H33" i="3" s="1"/>
  <c r="F32" i="3"/>
  <c r="G32" i="3" s="1"/>
  <c r="H32" i="3" s="1"/>
  <c r="G30" i="3"/>
  <c r="H30" i="3" s="1"/>
  <c r="F29" i="3"/>
  <c r="G29" i="3" s="1"/>
  <c r="H29" i="3" s="1"/>
  <c r="G28" i="3"/>
  <c r="H28" i="3" s="1"/>
  <c r="F27" i="3"/>
  <c r="G27" i="3" s="1"/>
  <c r="H27" i="3" s="1"/>
  <c r="G26" i="3"/>
  <c r="H26" i="3" s="1"/>
  <c r="F25" i="3"/>
  <c r="G25" i="3" s="1"/>
  <c r="H25" i="3" s="1"/>
  <c r="G24" i="3"/>
  <c r="H24" i="3" s="1"/>
  <c r="F23" i="3"/>
  <c r="G23" i="3" s="1"/>
  <c r="H23" i="3" s="1"/>
  <c r="G21" i="3"/>
  <c r="H21" i="3" s="1"/>
  <c r="F20" i="3"/>
  <c r="G20" i="3" s="1"/>
  <c r="H20" i="3" s="1"/>
  <c r="G19" i="3"/>
  <c r="H19" i="3" s="1"/>
  <c r="G18" i="3"/>
  <c r="H18" i="3" s="1"/>
  <c r="G17" i="3"/>
  <c r="H17" i="3" s="1"/>
  <c r="F16" i="3"/>
  <c r="G16" i="3" s="1"/>
  <c r="H16" i="3" s="1"/>
  <c r="G15" i="3"/>
  <c r="H15" i="3" s="1"/>
  <c r="F14" i="3"/>
  <c r="G14" i="3" s="1"/>
  <c r="H14" i="3" s="1"/>
  <c r="G13" i="3"/>
  <c r="H13" i="3" s="1"/>
  <c r="F12" i="3"/>
  <c r="G12" i="3" s="1"/>
  <c r="H12" i="3" s="1"/>
  <c r="G11" i="3"/>
  <c r="H11" i="3" s="1"/>
  <c r="F10" i="3"/>
  <c r="G10" i="3" s="1"/>
  <c r="H10" i="3" s="1"/>
  <c r="G9" i="3"/>
  <c r="H9" i="3" s="1"/>
  <c r="G8" i="3"/>
  <c r="H8" i="3" s="1"/>
  <c r="F7" i="3"/>
  <c r="G7" i="3" s="1"/>
  <c r="H7" i="3" s="1"/>
  <c r="G353" i="3" l="1"/>
  <c r="H353" i="3" s="1"/>
  <c r="G63" i="3"/>
  <c r="H63" i="3" s="1"/>
  <c r="G328" i="3"/>
  <c r="H328" i="3" s="1"/>
  <c r="F71" i="3"/>
  <c r="G71" i="3" s="1"/>
  <c r="H71" i="3" s="1"/>
  <c r="F264" i="3"/>
  <c r="G264" i="3" s="1"/>
  <c r="H264" i="3" s="1"/>
  <c r="F80" i="3"/>
  <c r="G80" i="3" s="1"/>
  <c r="H80" i="3" s="1"/>
  <c r="G312" i="3"/>
  <c r="H312" i="3" s="1"/>
  <c r="F231" i="3"/>
  <c r="G231" i="3" s="1"/>
  <c r="H231" i="3" s="1"/>
  <c r="F342" i="3"/>
  <c r="F341" i="3" s="1"/>
  <c r="G341" i="3" s="1"/>
  <c r="H341" i="3" s="1"/>
  <c r="G343" i="3"/>
  <c r="H343" i="3" s="1"/>
  <c r="H95" i="3"/>
  <c r="G95" i="3"/>
  <c r="F74" i="3"/>
  <c r="G74" i="3" s="1"/>
  <c r="H74" i="3" s="1"/>
  <c r="F22" i="3"/>
  <c r="G22" i="3" s="1"/>
  <c r="H22" i="3" s="1"/>
  <c r="G134" i="3"/>
  <c r="H134" i="3" s="1"/>
  <c r="G133" i="3"/>
  <c r="H133" i="3" s="1"/>
  <c r="G342" i="3"/>
  <c r="H342" i="3" s="1"/>
  <c r="F6" i="3"/>
  <c r="F67" i="3"/>
  <c r="F87" i="3"/>
  <c r="F126" i="3"/>
  <c r="G126" i="3" s="1"/>
  <c r="H126" i="3" s="1"/>
  <c r="F236" i="3"/>
  <c r="G236" i="3" s="1"/>
  <c r="H236" i="3" s="1"/>
  <c r="F314" i="3"/>
  <c r="G314" i="3" s="1"/>
  <c r="H314" i="3" s="1"/>
  <c r="F332" i="3"/>
  <c r="G332" i="3" s="1"/>
  <c r="H332" i="3" s="1"/>
  <c r="G284" i="3"/>
  <c r="H284" i="3" s="1"/>
  <c r="F283" i="3"/>
  <c r="F31" i="3"/>
  <c r="G31" i="3" s="1"/>
  <c r="H31" i="3" s="1"/>
  <c r="F144" i="3"/>
  <c r="G144" i="3" s="1"/>
  <c r="H144" i="3" s="1"/>
  <c r="G254" i="3"/>
  <c r="H254" i="3" s="1"/>
  <c r="F253" i="3"/>
  <c r="G253" i="3" s="1"/>
  <c r="H253" i="3" s="1"/>
  <c r="G67" i="3" l="1"/>
  <c r="H67" i="3" s="1"/>
  <c r="F66" i="3"/>
  <c r="G66" i="3" s="1"/>
  <c r="H66" i="3" s="1"/>
  <c r="G283" i="3"/>
  <c r="H283" i="3" s="1"/>
  <c r="F282" i="3"/>
  <c r="G282" i="3" s="1"/>
  <c r="H282" i="3" s="1"/>
  <c r="G6" i="3"/>
  <c r="H6" i="3" s="1"/>
  <c r="F5" i="3"/>
  <c r="G87" i="3"/>
  <c r="H87" i="3" s="1"/>
  <c r="F86" i="3"/>
  <c r="G86" i="3" s="1"/>
  <c r="H86" i="3" s="1"/>
  <c r="G5" i="3" l="1"/>
  <c r="H5" i="3" l="1"/>
  <c r="F233" i="2" l="1"/>
  <c r="G233" i="2" s="1"/>
  <c r="F232" i="2"/>
  <c r="G232" i="2" s="1"/>
  <c r="F231" i="2"/>
  <c r="G231" i="2" s="1"/>
  <c r="F230" i="2"/>
  <c r="G230" i="2" s="1"/>
  <c r="F229" i="2"/>
  <c r="G229" i="2" s="1"/>
  <c r="E228" i="2"/>
  <c r="F228" i="2" s="1"/>
  <c r="G228" i="2" s="1"/>
  <c r="F227" i="2"/>
  <c r="G227" i="2" s="1"/>
  <c r="F226" i="2"/>
  <c r="G226" i="2" s="1"/>
  <c r="F225" i="2"/>
  <c r="G225" i="2" s="1"/>
  <c r="E224" i="2"/>
  <c r="F224" i="2" s="1"/>
  <c r="G224" i="2" s="1"/>
  <c r="F223" i="2"/>
  <c r="G223" i="2" s="1"/>
  <c r="F222" i="2"/>
  <c r="G222" i="2" s="1"/>
  <c r="F221" i="2"/>
  <c r="G221" i="2" s="1"/>
  <c r="E220" i="2"/>
  <c r="F220" i="2" s="1"/>
  <c r="G220" i="2" s="1"/>
  <c r="F219" i="2"/>
  <c r="G219" i="2" s="1"/>
  <c r="F218" i="2"/>
  <c r="G218" i="2" s="1"/>
  <c r="E218" i="2"/>
  <c r="F217" i="2"/>
  <c r="G217" i="2" s="1"/>
  <c r="F216" i="2"/>
  <c r="G216" i="2" s="1"/>
  <c r="F215" i="2"/>
  <c r="G215" i="2" s="1"/>
  <c r="F214" i="2"/>
  <c r="G214" i="2" s="1"/>
  <c r="F213" i="2"/>
  <c r="G213" i="2" s="1"/>
  <c r="F212" i="2"/>
  <c r="G212" i="2" s="1"/>
  <c r="F211" i="2"/>
  <c r="G211" i="2" s="1"/>
  <c r="G210" i="2"/>
  <c r="F210" i="2"/>
  <c r="F209" i="2"/>
  <c r="G209" i="2" s="1"/>
  <c r="E208" i="2"/>
  <c r="F208" i="2" s="1"/>
  <c r="G208" i="2" s="1"/>
  <c r="F206" i="2"/>
  <c r="G206" i="2" s="1"/>
  <c r="F205" i="2"/>
  <c r="G205" i="2" s="1"/>
  <c r="E204" i="2"/>
  <c r="F204" i="2" s="1"/>
  <c r="G204" i="2" s="1"/>
  <c r="F203" i="2"/>
  <c r="G203" i="2" s="1"/>
  <c r="E202" i="2"/>
  <c r="F202" i="2" s="1"/>
  <c r="G202" i="2" s="1"/>
  <c r="F201" i="2"/>
  <c r="G201" i="2" s="1"/>
  <c r="F200" i="2"/>
  <c r="G200" i="2" s="1"/>
  <c r="E199" i="2"/>
  <c r="F199" i="2" s="1"/>
  <c r="G199" i="2" s="1"/>
  <c r="F198" i="2"/>
  <c r="G198" i="2" s="1"/>
  <c r="F197" i="2"/>
  <c r="G197" i="2" s="1"/>
  <c r="E196" i="2"/>
  <c r="F196" i="2" s="1"/>
  <c r="G196" i="2" s="1"/>
  <c r="F194" i="2"/>
  <c r="G194" i="2" s="1"/>
  <c r="F193" i="2"/>
  <c r="G193" i="2" s="1"/>
  <c r="F192" i="2"/>
  <c r="G192" i="2" s="1"/>
  <c r="E191" i="2"/>
  <c r="F191" i="2" s="1"/>
  <c r="G191" i="2" s="1"/>
  <c r="F190" i="2"/>
  <c r="G190" i="2" s="1"/>
  <c r="F189" i="2"/>
  <c r="G189" i="2" s="1"/>
  <c r="G188" i="2"/>
  <c r="F188" i="2"/>
  <c r="F187" i="2"/>
  <c r="G187" i="2" s="1"/>
  <c r="E186" i="2"/>
  <c r="F186" i="2" s="1"/>
  <c r="G186" i="2" s="1"/>
  <c r="F185" i="2"/>
  <c r="G185" i="2" s="1"/>
  <c r="F184" i="2"/>
  <c r="G184" i="2" s="1"/>
  <c r="F183" i="2"/>
  <c r="G183" i="2" s="1"/>
  <c r="F182" i="2"/>
  <c r="G182" i="2" s="1"/>
  <c r="E181" i="2"/>
  <c r="F181" i="2" s="1"/>
  <c r="G181" i="2" s="1"/>
  <c r="F180" i="2"/>
  <c r="G180" i="2" s="1"/>
  <c r="F179" i="2"/>
  <c r="G179" i="2" s="1"/>
  <c r="E178" i="2"/>
  <c r="F178" i="2" s="1"/>
  <c r="G178" i="2" s="1"/>
  <c r="G177" i="2"/>
  <c r="F177" i="2"/>
  <c r="F176" i="2"/>
  <c r="G176" i="2" s="1"/>
  <c r="F175" i="2"/>
  <c r="G175" i="2" s="1"/>
  <c r="F174" i="2"/>
  <c r="G174" i="2" s="1"/>
  <c r="F173" i="2"/>
  <c r="G173" i="2" s="1"/>
  <c r="E172" i="2"/>
  <c r="F172" i="2" s="1"/>
  <c r="G172" i="2" s="1"/>
  <c r="F171" i="2"/>
  <c r="G171" i="2" s="1"/>
  <c r="F170" i="2"/>
  <c r="G170" i="2" s="1"/>
  <c r="E169" i="2"/>
  <c r="F169" i="2" s="1"/>
  <c r="G169" i="2" s="1"/>
  <c r="G168" i="2"/>
  <c r="F168" i="2"/>
  <c r="F167" i="2"/>
  <c r="G167" i="2" s="1"/>
  <c r="F166" i="2"/>
  <c r="G166" i="2" s="1"/>
  <c r="F165" i="2"/>
  <c r="G165" i="2" s="1"/>
  <c r="F164" i="2"/>
  <c r="G164" i="2" s="1"/>
  <c r="F163" i="2"/>
  <c r="G163" i="2" s="1"/>
  <c r="F162" i="2"/>
  <c r="G162" i="2" s="1"/>
  <c r="F161" i="2"/>
  <c r="G161" i="2" s="1"/>
  <c r="G160" i="2"/>
  <c r="F160" i="2"/>
  <c r="F159" i="2"/>
  <c r="G159" i="2" s="1"/>
  <c r="E158" i="2"/>
  <c r="F158" i="2" s="1"/>
  <c r="G158" i="2" s="1"/>
  <c r="F157" i="2"/>
  <c r="G157" i="2" s="1"/>
  <c r="F156" i="2"/>
  <c r="G156" i="2" s="1"/>
  <c r="F155" i="2"/>
  <c r="G155" i="2" s="1"/>
  <c r="F154" i="2"/>
  <c r="G154" i="2" s="1"/>
  <c r="F153" i="2"/>
  <c r="G153" i="2" s="1"/>
  <c r="E152" i="2"/>
  <c r="F152" i="2" s="1"/>
  <c r="G152" i="2" s="1"/>
  <c r="G151" i="2"/>
  <c r="F151" i="2"/>
  <c r="F150" i="2"/>
  <c r="G150" i="2" s="1"/>
  <c r="F149" i="2"/>
  <c r="G149" i="2" s="1"/>
  <c r="F148" i="2"/>
  <c r="G148" i="2" s="1"/>
  <c r="F147" i="2"/>
  <c r="G147" i="2" s="1"/>
  <c r="E146" i="2"/>
  <c r="F146" i="2" s="1"/>
  <c r="G146" i="2" s="1"/>
  <c r="F145" i="2"/>
  <c r="G145" i="2" s="1"/>
  <c r="F144" i="2"/>
  <c r="G144" i="2" s="1"/>
  <c r="F143" i="2"/>
  <c r="G143" i="2" s="1"/>
  <c r="G142" i="2"/>
  <c r="F142" i="2"/>
  <c r="F141" i="2"/>
  <c r="G141" i="2" s="1"/>
  <c r="F140" i="2"/>
  <c r="G140" i="2" s="1"/>
  <c r="F139" i="2"/>
  <c r="G139" i="2" s="1"/>
  <c r="F138" i="2"/>
  <c r="G138" i="2" s="1"/>
  <c r="F137" i="2"/>
  <c r="G137" i="2" s="1"/>
  <c r="E136" i="2"/>
  <c r="F136" i="2" s="1"/>
  <c r="G136" i="2" s="1"/>
  <c r="F135" i="2"/>
  <c r="G135" i="2" s="1"/>
  <c r="F134" i="2"/>
  <c r="G134" i="2" s="1"/>
  <c r="F133" i="2"/>
  <c r="G133" i="2" s="1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G97" i="2"/>
  <c r="F97" i="2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E88" i="2"/>
  <c r="F88" i="2" s="1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G69" i="2"/>
  <c r="F69" i="2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G61" i="2"/>
  <c r="F61" i="2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G53" i="2"/>
  <c r="F53" i="2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G45" i="2"/>
  <c r="F45" i="2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E37" i="2"/>
  <c r="F37" i="2" s="1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F25" i="2"/>
  <c r="G25" i="2" s="1"/>
  <c r="E24" i="2"/>
  <c r="F23" i="2"/>
  <c r="G23" i="2" s="1"/>
  <c r="F22" i="2"/>
  <c r="G22" i="2" s="1"/>
  <c r="F21" i="2"/>
  <c r="G21" i="2" s="1"/>
  <c r="G20" i="2"/>
  <c r="F20" i="2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G10" i="2"/>
  <c r="F9" i="2"/>
  <c r="G9" i="2" s="1"/>
  <c r="G8" i="2"/>
  <c r="E6" i="2"/>
  <c r="F24" i="2" l="1"/>
  <c r="E5" i="2"/>
  <c r="G26" i="2"/>
  <c r="G24" i="2" s="1"/>
  <c r="G7" i="2"/>
  <c r="G6" i="2" s="1"/>
  <c r="F6" i="2"/>
  <c r="E207" i="2"/>
  <c r="F207" i="2" s="1"/>
  <c r="G207" i="2" s="1"/>
  <c r="E195" i="2"/>
  <c r="F195" i="2" s="1"/>
  <c r="G195" i="2" s="1"/>
  <c r="F5" i="2" l="1"/>
  <c r="F234" i="2" s="1"/>
  <c r="G5" i="2"/>
  <c r="G234" i="2" s="1"/>
  <c r="H280" i="3" s="1"/>
  <c r="E234" i="2"/>
  <c r="F280" i="3" l="1"/>
  <c r="F277" i="3" s="1"/>
  <c r="G277" i="3" s="1"/>
  <c r="H277" i="3" s="1"/>
  <c r="F269" i="3"/>
  <c r="F268" i="3" s="1"/>
  <c r="H269" i="3"/>
  <c r="G280" i="3"/>
  <c r="G269" i="3"/>
  <c r="G268" i="3" l="1"/>
  <c r="H268" i="3" s="1"/>
  <c r="F267" i="3"/>
  <c r="G267" i="3" l="1"/>
  <c r="H267" i="3" s="1"/>
  <c r="F263" i="3"/>
  <c r="G263" i="3" l="1"/>
  <c r="F355" i="3"/>
  <c r="H263" i="3" l="1"/>
  <c r="H355" i="3" s="1"/>
  <c r="G355" i="3"/>
</calcChain>
</file>

<file path=xl/sharedStrings.xml><?xml version="1.0" encoding="utf-8"?>
<sst xmlns="http://schemas.openxmlformats.org/spreadsheetml/2006/main" count="656" uniqueCount="579">
  <si>
    <t>E-I</t>
  </si>
  <si>
    <t>E-II</t>
  </si>
  <si>
    <t>E-III</t>
  </si>
  <si>
    <t>Hesap Adı</t>
  </si>
  <si>
    <t>Mal ve Hizmet Gelirleri</t>
  </si>
  <si>
    <t>Sağlık Hizmeti Gelirleri</t>
  </si>
  <si>
    <t>Muayene, Konsültasyon ve Rapor Gelirleri</t>
  </si>
  <si>
    <t>Laboratuvar Gelirleri</t>
  </si>
  <si>
    <t>Radyoloji Görüntüleme Gelirleri</t>
  </si>
  <si>
    <t>Tıbbi Uygulama Gelirleri</t>
  </si>
  <si>
    <t>Genel Uygulamalar ve Girişim Gelirleri</t>
  </si>
  <si>
    <t>Ameliyat ve Anestezi Gelirleri</t>
  </si>
  <si>
    <t>Yatak ve Refakat Ücreti Gelirleri</t>
  </si>
  <si>
    <t>İlaç ve Tıbbi Sarf Malzemesi Gelirleri</t>
  </si>
  <si>
    <t>Radyasyon Onkolojisi Gelirleri</t>
  </si>
  <si>
    <t>Nükleer Tıp Görüntüleme ve Tedavi Gelirleri</t>
  </si>
  <si>
    <t>Diyaliz Gelirleri</t>
  </si>
  <si>
    <t>Hasta Nakil Gelirleri</t>
  </si>
  <si>
    <t>Özel Muayene Gelirleri</t>
  </si>
  <si>
    <t>Öğretim Üyesi Kurumsal Sözleşme Gelirleri</t>
  </si>
  <si>
    <t>Global Bütçe Dışı Sağlık Hizmeti Gelirleri</t>
  </si>
  <si>
    <t>Diğer Sağlık Kurumlarından Gelirler</t>
  </si>
  <si>
    <t>Diğer Sağlık Hizmet Gelirleri</t>
  </si>
  <si>
    <t>Orman Gelirleri</t>
  </si>
  <si>
    <t>Endüstriyel Ağaç Ürünleri Satış Gelirleri</t>
  </si>
  <si>
    <t>Tali Orman Ürünleri Satış Gelirleri</t>
  </si>
  <si>
    <t>Orman Ağaçları Fidan Satış Gelirleri</t>
  </si>
  <si>
    <t>Süs Bitkileri Satış Gelirleri</t>
  </si>
  <si>
    <t>Tohum Satış Gelirleri</t>
  </si>
  <si>
    <t>Park ve Bahçe Düzenlenmesinden Elde Edilen Gelirler</t>
  </si>
  <si>
    <t>Orman İçi Dinlenme Yerleri Gelirleri</t>
  </si>
  <si>
    <t>Av Yaban Hayatı Gelirleri</t>
  </si>
  <si>
    <t>Orman İçi Su Ürünleri Gelirleri</t>
  </si>
  <si>
    <t>Milli Park, Tabiat Parkı, Tabiatı Koruma Alanı ve Tabiat Anıtlarından Elde Edilecek Gelirler</t>
  </si>
  <si>
    <t>Müstecirler Tarafından İşletilen Alanlardan Elde Edilen Gelirler</t>
  </si>
  <si>
    <t>Diğer Orman Gelirleri</t>
  </si>
  <si>
    <t>Tarım ve Hayvancılık Gelirleri</t>
  </si>
  <si>
    <t>Tohum (İşletme Üretimi) Gelirleri</t>
  </si>
  <si>
    <t>Tohum (Sözleşmeli Üretim) Gelirleri</t>
  </si>
  <si>
    <t>Tahıl Gelirleri</t>
  </si>
  <si>
    <t>Baklagil Gelirleri</t>
  </si>
  <si>
    <t>Endüstri Bitkileri Gelirleri</t>
  </si>
  <si>
    <t>Tıbbi ve Aromatik Bitkiler Gelirleri</t>
  </si>
  <si>
    <t>Çayır-Mera Yem Bitkileri Gelirleri</t>
  </si>
  <si>
    <t>Fide ve Fidan Gelirleri</t>
  </si>
  <si>
    <t>Sebze Gelirleri</t>
  </si>
  <si>
    <t>Meyve Gelirleri</t>
  </si>
  <si>
    <t>Süs Bitkileri Gelirleri</t>
  </si>
  <si>
    <t>Ziraat Sanatları Gelirleri</t>
  </si>
  <si>
    <t>Silaj ve Hasıl Gelirleri</t>
  </si>
  <si>
    <t>Aşı, Serum ve Antijen Gelirleri</t>
  </si>
  <si>
    <t>Biyolojik Mücadele Gelirleri</t>
  </si>
  <si>
    <t>Mücadele İlaç Gelirleri</t>
  </si>
  <si>
    <t>Tali Ürün Gelirleri</t>
  </si>
  <si>
    <t>Dezenfeksiyon Gelirleri</t>
  </si>
  <si>
    <t>Fumigasyon Gelirleri</t>
  </si>
  <si>
    <t>Sertifikasyon Gelirleri</t>
  </si>
  <si>
    <t>Suni Tohumlama Gelirleri</t>
  </si>
  <si>
    <t>Fidan Muayene Gelirleri</t>
  </si>
  <si>
    <t>Çırçırlama Gelirleri</t>
  </si>
  <si>
    <t>Tohum Temizleme Gelirleri</t>
  </si>
  <si>
    <t>Soğuk Hava Deposu Gelirleri</t>
  </si>
  <si>
    <t>Deney Hayvanları Gelirleri</t>
  </si>
  <si>
    <t>Bağcılık Gelirleri</t>
  </si>
  <si>
    <t>Fındık Gelirleri</t>
  </si>
  <si>
    <t>Antep Fıstığı Gelirleri</t>
  </si>
  <si>
    <t>Ceviz Gelirleri</t>
  </si>
  <si>
    <t>İncir Gelirleri</t>
  </si>
  <si>
    <t>Sığırcılık Gelirleri</t>
  </si>
  <si>
    <t>Mandacılık</t>
  </si>
  <si>
    <t>Koyunculuk</t>
  </si>
  <si>
    <t>Keçicilik</t>
  </si>
  <si>
    <t>Tavukçuluk</t>
  </si>
  <si>
    <t>Tavşancılık</t>
  </si>
  <si>
    <t>Balıkçılık</t>
  </si>
  <si>
    <t>Arıcılık</t>
  </si>
  <si>
    <t>Ördekçilik</t>
  </si>
  <si>
    <t>Hindicilik</t>
  </si>
  <si>
    <t>İpekböcekçiliği</t>
  </si>
  <si>
    <t>Deve Kuşculuğu</t>
  </si>
  <si>
    <t>Bıldırcıncılık</t>
  </si>
  <si>
    <t>Keklikçilik</t>
  </si>
  <si>
    <t>Sperma Gelirleri</t>
  </si>
  <si>
    <t>El Sanatları Eğitim Mamulleri Gelirleri</t>
  </si>
  <si>
    <t>Eğitim ve Kurs Gelirleri</t>
  </si>
  <si>
    <t>Diğer Tarım ve Hayvancılık Gelirleri</t>
  </si>
  <si>
    <t>Mesleki Eğitim Gelirleri</t>
  </si>
  <si>
    <t>Mobilya ve İç Mekan Tasarım Alanı</t>
  </si>
  <si>
    <t>Ayakkabı ve Saraciye Teknolojisi Bölümü Gelirleri  </t>
  </si>
  <si>
    <t>Bahçecilik Bölümü Gelirleri  </t>
  </si>
  <si>
    <t>Bilişim Teknolojileri Bölümü Gelirleri  </t>
  </si>
  <si>
    <t>Biyomedikal Cihaz Teknolojileri Bölümü Gelirleri  </t>
  </si>
  <si>
    <t>Büro Yönetimi ve Sekreterlik Bölümü Gelirleri  </t>
  </si>
  <si>
    <t>Çocuk Gelişimi ve Eğitimi Bölümü Gelirleri  </t>
  </si>
  <si>
    <t>Gemi Yapım İşleri Bölümü Gelirleri  </t>
  </si>
  <si>
    <t>Denizcilik Bölümü Gelirleri  </t>
  </si>
  <si>
    <t>Eğlence Hizmetleri Bölümü Gelirleri  </t>
  </si>
  <si>
    <t>El Sanatları Teknolojileri/Nakış Bölümü Gelirleri</t>
  </si>
  <si>
    <t>Elektrik- Elektronik Teknolojisi Bölümü Gelirleri  </t>
  </si>
  <si>
    <t>Endüsriyel Otomasyon Teknolojileri Bölümü Gelirleri  </t>
  </si>
  <si>
    <t>Grafik ve Fotoğraf Bölümü Gelirleri  </t>
  </si>
  <si>
    <t>Gazetecilik Bölümü Gelirleri  </t>
  </si>
  <si>
    <t>Gıda Teknolojisi Bölümü Gelirleri  </t>
  </si>
  <si>
    <t>Giyim Üretim Teknolojisi Bölümü Gelirleri   </t>
  </si>
  <si>
    <t>Güzellik ve Saç Bakım Hizmetleri Bölümü Gelirleri  </t>
  </si>
  <si>
    <t>Halkla İlişkiler ve Organizasyon Hizmetleri Gelirleri  </t>
  </si>
  <si>
    <t>Hasta ve Yaşlı Hizmetleri Bölümü Gelirleri  </t>
  </si>
  <si>
    <t>İnşaat Teknolojisi Bölümü Gelirleri  </t>
  </si>
  <si>
    <t>Kimya Teknolojisi Bölümü Gelirleri  </t>
  </si>
  <si>
    <t>Konaklama ve Seyahat Hizmetleri Bölümü Gelirleri  </t>
  </si>
  <si>
    <t>Kuyumculuk Teknolojisi Bölümü Gelirleri  </t>
  </si>
  <si>
    <t>Makine Teknolojisi Bölümü Gelirleri  </t>
  </si>
  <si>
    <t>Matbaa Bölümü Gelirleri  </t>
  </si>
  <si>
    <t>Metal Teknolojisi Bölümü Gelirleri  </t>
  </si>
  <si>
    <t>Metalürji Bölümü Gelirleri  </t>
  </si>
  <si>
    <t>Motorlu Araçlar Teknolojisi Bölümü Gelirleri  </t>
  </si>
  <si>
    <t>Müzik Aletleri Yapımı Bölümü Gelirleri  </t>
  </si>
  <si>
    <t>Plastik Teknolojisi Bölümü Gelirleri  </t>
  </si>
  <si>
    <t>Radyo Televizyon Bölümü Gelirleri  </t>
  </si>
  <si>
    <t>Sanat ve Tasarım Bölümü Gelirleri  </t>
  </si>
  <si>
    <t>Seramik ve Cam Teknolojisi Bölümü Gelirleri  </t>
  </si>
  <si>
    <t>Tekstil Teknolojisi Bölümü Gelirleri  </t>
  </si>
  <si>
    <t>Tesisat Teknolojisi ve İklimlendirme Bölümü Gelirleri  </t>
  </si>
  <si>
    <t>Uçak Bakım Bölümü Gelirleri  </t>
  </si>
  <si>
    <t>Ulaştırma Hizmetleri Bölümü Gelirleri  </t>
  </si>
  <si>
    <t>Yiyecek İçecek Hizmetleri Bölümü Gelirleri  </t>
  </si>
  <si>
    <t>Aile ve Tüketici Bilimleri Bölümü Gelirleri  </t>
  </si>
  <si>
    <t>Harita-Tapu-Kadastro Bölümü Gelirleri  </t>
  </si>
  <si>
    <t>Hayvan Sağlığı Bölümü Gelirleri  </t>
  </si>
  <si>
    <t>Laboratuvar Hizmetleri Bölümü Gelirleri  </t>
  </si>
  <si>
    <t>Meteoroloji Bölümü Gelirleri  </t>
  </si>
  <si>
    <t>Tarım Teknolojileri Bölümü Gelirleri  </t>
  </si>
  <si>
    <t>Hayvan Yetiştiriciliği Bölüm Geliri</t>
  </si>
  <si>
    <t>Diğer Mesleki Eğitim Bölümü Gelirleri</t>
  </si>
  <si>
    <t>Belgelendirme ve İzin Verme Gelirleri</t>
  </si>
  <si>
    <t>Bilet Satış Gelirleri</t>
  </si>
  <si>
    <t>Belgelendirme Gelirleri</t>
  </si>
  <si>
    <t>Yetki Belgesi Gelirleri</t>
  </si>
  <si>
    <t>Ruhsat Gelirleri</t>
  </si>
  <si>
    <t>Sertifikalandırma Gelirleri</t>
  </si>
  <si>
    <t>Lisans Gelirleri</t>
  </si>
  <si>
    <t>İzin Verme Gelirleri</t>
  </si>
  <si>
    <t>Harita ve Harita Bilgisi Üretim Gelirleri  </t>
  </si>
  <si>
    <t>Diğer Belgelendirme ve İzin Verme Gelirleri</t>
  </si>
  <si>
    <t>Baskı, Matbaa ve Darphane Gelirleri</t>
  </si>
  <si>
    <t>Basılı Yayın Gelirleri</t>
  </si>
  <si>
    <t>Sesli ve Görüntülü Yayın Gelirleri</t>
  </si>
  <si>
    <t>Darphane ve Damga Gelirleri</t>
  </si>
  <si>
    <t>Telif Hakları Gelirleri</t>
  </si>
  <si>
    <t>Diğer Baskı ve Matbaa Gelirleri</t>
  </si>
  <si>
    <t>Barınma ve Konaklama Gelirleri</t>
  </si>
  <si>
    <t>Huzurevi Gelirleri</t>
  </si>
  <si>
    <t>Kreş Gelirleri</t>
  </si>
  <si>
    <t>Bakımevi Gelirleri</t>
  </si>
  <si>
    <t>Otelcilik Gelirleri</t>
  </si>
  <si>
    <t>Diğer Barınma ve Konaklama Gelirleri</t>
  </si>
  <si>
    <t>İmalat, Yenileştirme, Bakım, Onarım ve Kurtarma Gelirleri</t>
  </si>
  <si>
    <t>İmalat Gelirleri</t>
  </si>
  <si>
    <t>Yenileştirme Gelirleri</t>
  </si>
  <si>
    <t>Bakım ve Onarım Gelirleri</t>
  </si>
  <si>
    <t>Kurtarma Gelirleri</t>
  </si>
  <si>
    <t>Kalibrasyon Gelirleri</t>
  </si>
  <si>
    <t>Personel ve Ekipman Desteği Gelirleri</t>
  </si>
  <si>
    <t>Modernizasyon Gelirleri</t>
  </si>
  <si>
    <t>Montaj Gelirleri</t>
  </si>
  <si>
    <t>Test ve Kontrol Gelirleri</t>
  </si>
  <si>
    <t>Diğer Gelirler</t>
  </si>
  <si>
    <t>Proje, Araştırma ve Geliştirme Gelirleri</t>
  </si>
  <si>
    <t>Proje Gelirleri</t>
  </si>
  <si>
    <t>Araştırma ve Geliştirme Gelirleri</t>
  </si>
  <si>
    <t>Eğitim ve Danışmanlık Gelirleri</t>
  </si>
  <si>
    <t>Kurs Gelirleri</t>
  </si>
  <si>
    <t>Eğitim Hizmeti Gelirleri</t>
  </si>
  <si>
    <t>Danışmanlık Hizmeti Gelirleri</t>
  </si>
  <si>
    <t>Bilirkişi Hizmet Gelirleri</t>
  </si>
  <si>
    <t>Üniversite Sanayi İşbirliği Gelirleri</t>
  </si>
  <si>
    <t>Sınav, Ölçme ve Değerlendirme Gelirleri</t>
  </si>
  <si>
    <t>Sınav Hizmeti Gelirleri</t>
  </si>
  <si>
    <t>Ölçme ve Değerlendirme Gelirleri</t>
  </si>
  <si>
    <t>Muayene, Ölçüm, Kontrol ve Denetim Gelirleri</t>
  </si>
  <si>
    <t>Muayene Gelirleri</t>
  </si>
  <si>
    <t>Ölçüm Gelirleri</t>
  </si>
  <si>
    <t>Tahlil ve Analiz Gelirleri</t>
  </si>
  <si>
    <t>Kontrol ve Denetim Gelirleri</t>
  </si>
  <si>
    <t>Tasfiye Edilecek Eşya ve Hurda Satış Gelirleri</t>
  </si>
  <si>
    <t>Tasfiye Edilecek Eşya Gelirleri</t>
  </si>
  <si>
    <t>Hurda Gelirleri</t>
  </si>
  <si>
    <t>Depolama ve Gümrüklü Alan Hizmet Gelirleri</t>
  </si>
  <si>
    <t>Maliyet, Sigorta, Navlun (CİF) Gelirleri</t>
  </si>
  <si>
    <t>Diğer Mal ve Hizmet Gelirleri</t>
  </si>
  <si>
    <t>Ticari Mal Satış Gelirleri</t>
  </si>
  <si>
    <t>Mamül Mal Satış Gelirleri</t>
  </si>
  <si>
    <t>Alınan Bağış ve Yardımlar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</si>
  <si>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</si>
  <si>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</si>
  <si>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</si>
  <si>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</si>
  <si>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</si>
  <si>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</si>
  <si>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Faiz Gelirleri</t>
  </si>
  <si>
    <t>Devlet Tahvili Faizleri</t>
  </si>
  <si>
    <t>Hazine Bonosu Faizleri</t>
  </si>
  <si>
    <t>Devletçe Çıkarılmış Diğer Menkul Kıymet Faizleri</t>
  </si>
  <si>
    <t>Mevduattan Alınan Faizler</t>
  </si>
  <si>
    <t>Ticari Alacaklardan Alınan Faizler</t>
  </si>
  <si>
    <t>Repo Gelirleri</t>
  </si>
  <si>
    <t>Alacaklara Yürütülen Faizler ve Vade Farkları</t>
  </si>
  <si>
    <t>Personelden Alacaklara Yürütülen Faizler</t>
  </si>
  <si>
    <t>Diğer Faiz Gelirleri</t>
  </si>
  <si>
    <t>Alınan Paylar</t>
  </si>
  <si>
    <t>Bağlı İşletmelerden Alınan Paylar</t>
  </si>
  <si>
    <t>Para Cezaları</t>
  </si>
  <si>
    <t>Alınan Ceza ve Tazminatlar</t>
  </si>
  <si>
    <t>Kira Gelirleri</t>
  </si>
  <si>
    <t>Fazla ve Yersiz Ödemelerden Kaynaklanan Gelirler</t>
  </si>
  <si>
    <t>Personele Yapılan Fazla ve Yersiz Ödeme Gelirleri</t>
  </si>
  <si>
    <t>Gerçek Kişilere Yapılan Fazla ve Yersiz Ödeme Gelirleri</t>
  </si>
  <si>
    <t>Tüzel Kişilere Yapılan Fazla ve Yersiz Ödeme Gelirleri</t>
  </si>
  <si>
    <t>Diğer Çeşitli Gelirler</t>
  </si>
  <si>
    <t>İlan ve Reklam Gelirleri</t>
  </si>
  <si>
    <t>Şartname Satış Gelirleri</t>
  </si>
  <si>
    <t>Sayım Fazlalarından Doğan Gelirler</t>
  </si>
  <si>
    <t>İrat Kaydedilen Depozito ve Teminatlar</t>
  </si>
  <si>
    <t>Yukarıda tanımlanmayan diğer çeşitli gelirler</t>
  </si>
  <si>
    <t>2020 Tahmini Gelir</t>
  </si>
  <si>
    <t>2021 Tahmini Gelir</t>
  </si>
  <si>
    <t>TOPLAM</t>
  </si>
  <si>
    <t>E-IV</t>
  </si>
  <si>
    <t>2020 Tahmini Gider</t>
  </si>
  <si>
    <t>Personel Giderleri</t>
  </si>
  <si>
    <t>Memurlar</t>
  </si>
  <si>
    <t>Temel Maaşlar</t>
  </si>
  <si>
    <t>Taban Aylık</t>
  </si>
  <si>
    <t>Zamlar ve Tazminatlar</t>
  </si>
  <si>
    <t>Ödenekler</t>
  </si>
  <si>
    <t>Sosyal Haklar</t>
  </si>
  <si>
    <t>Ek Çalışma Karşılıkları</t>
  </si>
  <si>
    <t>İş sağlığı ve Güvenliği Hizmetleri Görevlendirme Ücretleri</t>
  </si>
  <si>
    <t>Nöbet Ücretleri</t>
  </si>
  <si>
    <t>Diğer Giderler</t>
  </si>
  <si>
    <t>Sözleşmeli Personel</t>
  </si>
  <si>
    <t>Ücretler</t>
  </si>
  <si>
    <t>657 S.K. 4/B Sözleşmeli Personel Ücretleri</t>
  </si>
  <si>
    <t>657 S.K. 4/B Sözleşmeli Personel Ödenekleri</t>
  </si>
  <si>
    <t>657 S.K. 4/B Sözleşmeli Personel Sosyal Hakları</t>
  </si>
  <si>
    <t>657 S.K. 4/B Sözleşmeli Personelin Ek Çalışma Karşılıkları</t>
  </si>
  <si>
    <t>İşçiler</t>
  </si>
  <si>
    <t>Sürekli İşçilerin Ücretleri</t>
  </si>
  <si>
    <t>Geçici İşçilerin Ücretleri</t>
  </si>
  <si>
    <t>İhbar ve Kıdem Tazminatları</t>
  </si>
  <si>
    <t>Sürekli İşçilerin İhbar ve Kıdem Tazminatları</t>
  </si>
  <si>
    <t>Geçici İşçilerin İhbar ve Kıdem Tazminatları</t>
  </si>
  <si>
    <t>Sürekli İşçilerin Sosyal Hakları</t>
  </si>
  <si>
    <t>Geçici İşçilerin Sosyal Hakları</t>
  </si>
  <si>
    <t>Fazla Mesailer</t>
  </si>
  <si>
    <t>Sürekli İşçilerin Fzala Mesaileri</t>
  </si>
  <si>
    <t>Geçici İşçilerin Fzala Mesaileri</t>
  </si>
  <si>
    <t>Ödül ve İkramiyeler</t>
  </si>
  <si>
    <t>Sürekli İşçilerin Ödül ve İkramiyeleri</t>
  </si>
  <si>
    <t>Geçicii İşçilerin Ödül ve İkramiyeleri</t>
  </si>
  <si>
    <t>Diğer Ödemeler</t>
  </si>
  <si>
    <t>Sürekli İşçilerin Diğer Ödemeleri</t>
  </si>
  <si>
    <t>Geçici İşçilerin Diğer Ödemeleri</t>
  </si>
  <si>
    <t>Geçici Personel</t>
  </si>
  <si>
    <t>Sosyal Güvenlik Kurumuna</t>
  </si>
  <si>
    <t>Sosyal Güvenlik Primi Ödemeleri</t>
  </si>
  <si>
    <t>Sağlık Primi Ödemeleri</t>
  </si>
  <si>
    <t>İşsizlik Sigortası Fonuna</t>
  </si>
  <si>
    <t>Mal ve Hizmet Alım Giderleri</t>
  </si>
  <si>
    <t>Tüketime Yönelik Mal ve Malzeme Alımları</t>
  </si>
  <si>
    <t>Kırtasiye ve Büro Malzemesi Alımları</t>
  </si>
  <si>
    <t>Kırtasiye Alımları</t>
  </si>
  <si>
    <t>Büro Malzemesi Alımları</t>
  </si>
  <si>
    <t>Periyodik Yayın Alımları</t>
  </si>
  <si>
    <t>Diğer Yayın Alımları</t>
  </si>
  <si>
    <t>Baskı ve Cilt Giderleri</t>
  </si>
  <si>
    <t>Diğer Kırtasiye ve Büro Malzemesi Alımları</t>
  </si>
  <si>
    <t>Su ve Temizlik Malzemesi Alımları</t>
  </si>
  <si>
    <t>Su Alımları</t>
  </si>
  <si>
    <t>Temizlik Malzemesi Alımları</t>
  </si>
  <si>
    <t>Dezenfeksiyon ve Solüsyon Alımları</t>
  </si>
  <si>
    <t>Enerji Alımları</t>
  </si>
  <si>
    <t>Yakacak Alımları</t>
  </si>
  <si>
    <t>Akaryakıt ve Yağ Alımları</t>
  </si>
  <si>
    <t>Elektrik Alımları</t>
  </si>
  <si>
    <t>Diğer Enerji Alımları</t>
  </si>
  <si>
    <t>Yiyecek, İçecek ve Yem Alımları</t>
  </si>
  <si>
    <t>Yiyecek Alımları</t>
  </si>
  <si>
    <t>İçecek Alımları</t>
  </si>
  <si>
    <t>Yem Alımları</t>
  </si>
  <si>
    <t>Diğer Yiyecek, İçecek ve Yem Alımları</t>
  </si>
  <si>
    <t>Giyim ve Kuşam Alımları</t>
  </si>
  <si>
    <t>Giyecek Alımları</t>
  </si>
  <si>
    <t>Diğer Giyim ve Kuşam Alımları</t>
  </si>
  <si>
    <t>Özel Malzeme Alımları</t>
  </si>
  <si>
    <t>Laboratuvar Malzemesi ile Kimyevi ve Temrinlik Malzeme Alımları</t>
  </si>
  <si>
    <t>Tıbbi Malzeme Alımları</t>
  </si>
  <si>
    <t>Zirai Malzeme ve İlaç Alımları</t>
  </si>
  <si>
    <t>Canlı Hayvan Alım, Bakım ve Diğer Giderleri</t>
  </si>
  <si>
    <t>Tıbbi İlaç Alımları</t>
  </si>
  <si>
    <t>Biyokimyasallar ve Gaz Maddeleri İçeren Kimyevi Malzeme Alımları</t>
  </si>
  <si>
    <t>Diğer Özel Malzeme Alımları</t>
  </si>
  <si>
    <t>Güvenlik ve Savunmaya Yönelik Mal, Malzeme ve Hizmet Alımları</t>
  </si>
  <si>
    <t>Güvenlik ve Savunmaya Yönelik Makine-Teçhizat Alım Giderleri</t>
  </si>
  <si>
    <t>Güvenlik ve Savunmaya Yönelik Makine-Teçhizat Büyük Onarımlar</t>
  </si>
  <si>
    <t>Diğer Tüketim Mal ve Malzemesi Alımları</t>
  </si>
  <si>
    <t>Bahçe Malzemesi Alımları ile Yapım ve Bakım Giderleri</t>
  </si>
  <si>
    <t>Yolluklar</t>
  </si>
  <si>
    <t>Yurtiçi Geçici Görev Yollukları</t>
  </si>
  <si>
    <t>Yurtiçi Sürekli Görev Yollukları</t>
  </si>
  <si>
    <t>Yurtdışı Geçici Görev Yollukları</t>
  </si>
  <si>
    <t>Görev Giderleri</t>
  </si>
  <si>
    <t>Yasal Giderler</t>
  </si>
  <si>
    <t>Kusursuz Tazminatlar</t>
  </si>
  <si>
    <t>Mahkeme Harç ve Giderleri</t>
  </si>
  <si>
    <t>Diğer Yasal Giderler</t>
  </si>
  <si>
    <t>Ödenecek Vergi, Resim, Harçlar ve Benzeri Giderler</t>
  </si>
  <si>
    <t>Vergi Ödemeleri ve Benzeri Giderler</t>
  </si>
  <si>
    <t>İşletme Ruhsatı Ödemeleri ve Benzeri Giderler</t>
  </si>
  <si>
    <t>Diğer Vergi, Resim ve Harçlar ve Benzeri Giderler</t>
  </si>
  <si>
    <t>Hizmet Alımları</t>
  </si>
  <si>
    <t>Müşavir Firma ve Kişilere Ödemeler</t>
  </si>
  <si>
    <t>Etüt-Proje Bilirkişi Ekspertiz Giderleri</t>
  </si>
  <si>
    <t>Araştırma ve Geliştirme Giderleri</t>
  </si>
  <si>
    <t>Bilgisayar Hizmeti Alımları</t>
  </si>
  <si>
    <t>Müteahhitlik Hizmetleri</t>
  </si>
  <si>
    <t>Harita Yapım ve Alım Giderleri</t>
  </si>
  <si>
    <t>Enformasyon ve Raporlama Giderleri</t>
  </si>
  <si>
    <t>Danışma Yönetim ve İşletim Giderleri</t>
  </si>
  <si>
    <t>Temizlik Hizmeti Alım Giderleri</t>
  </si>
  <si>
    <t>Özel Güvenlik Hizmeti Alım Giderleri</t>
  </si>
  <si>
    <t>İş Sağlığı ve Güvenliği Hizmeti Alım Giderleri</t>
  </si>
  <si>
    <t>Hizmet Alımı Suretiyle Çalıştırılan Personele Yapılacak Kıdem Tazminatı Ödemeleri</t>
  </si>
  <si>
    <t>Yemek Hizmeti Alım Giderleri</t>
  </si>
  <si>
    <t>Veri Hazırlama ve Bilgi İşlem Hizmeti Giderleri</t>
  </si>
  <si>
    <t>Çamaşırhane Hizmeti Alım Giderleri</t>
  </si>
  <si>
    <t>Görüntüleme Hizmeti Alım Giderleri</t>
  </si>
  <si>
    <t>LaboratuvarHizmeti Alım Giderleri</t>
  </si>
  <si>
    <t>Diyaliz Hizmeti Alım Giderleri</t>
  </si>
  <si>
    <t>Otelcilik Hizmeti Alım Giderleri</t>
  </si>
  <si>
    <t>Yönlendirme ve Danışma Hizmetleri Alım Giderleri</t>
  </si>
  <si>
    <t>Sterilizasyon Hizmeti Alım Giderleri</t>
  </si>
  <si>
    <t>Fizik Tedavi ve Rehabilitasyon Hizmeti Alım Giderleri</t>
  </si>
  <si>
    <t>Teknik Destek Hizmeti Alım Giderleri</t>
  </si>
  <si>
    <t>Tıbbi Atık İmha ve Taşıma Hizmeti Alım Giderleri</t>
  </si>
  <si>
    <t>Protez ve Ortez Hizmeti Alım Giderleri</t>
  </si>
  <si>
    <t>Kalp Cerrahisi Hizmet Alım giderleri</t>
  </si>
  <si>
    <t>Personel Hizmet Alım Gideri</t>
  </si>
  <si>
    <t>Yurt Dışı Hasta Yön. ve Tercüman Alım Giderleri</t>
  </si>
  <si>
    <t>Lisans, Belge Düzenleme ve İzleme Hizmet Giderleri</t>
  </si>
  <si>
    <t>Aşçı, Kuaför ve Terzi Hizmeti Giderleri</t>
  </si>
  <si>
    <t>Kaplama, Döşeme ve Yenileme Hizmeti Giderleri</t>
  </si>
  <si>
    <t>Radyoterapi Hizmet Alım Giderleri</t>
  </si>
  <si>
    <t>Çevre Düzenleme Hizmet Alım Giderleri</t>
  </si>
  <si>
    <t>İlaçlama, Dezenfeksiyon ve Yüzey Temizleme Hizmet Alım Giderleri</t>
  </si>
  <si>
    <t>Su, Gıda vb. Analiz Hizmeti Giderleri</t>
  </si>
  <si>
    <t>Kalorifer Kazanı Yakma Hizmeti Alım Giderleri</t>
  </si>
  <si>
    <t>Kemoterapi Hizmet Alım Giderleri</t>
  </si>
  <si>
    <t>Sağlık Turizmi Tanıtım Giderleri</t>
  </si>
  <si>
    <t>Klinik Destek Hizmeti Alım Giderleri</t>
  </si>
  <si>
    <t>Çevre Yönetim ve Denetim Hizmeti Alım Giderleri</t>
  </si>
  <si>
    <t>Tanıtma, Ağırlama, Tören, Fuar, Organizasyon Giderleri</t>
  </si>
  <si>
    <t>Diğer Müşavir Firma ve Kişilere Ödemeler</t>
  </si>
  <si>
    <t>Haberleşme Giderleri</t>
  </si>
  <si>
    <t>Posta ve Telgraf Giderleri</t>
  </si>
  <si>
    <t>Telefon Abonelik ve Kullanım Ücretleri</t>
  </si>
  <si>
    <t>Bilgiye Abonelik ve İnternet Erişimi Giderleri</t>
  </si>
  <si>
    <t>Haberleşme Cihazları Ruhsat ve Kullanım Giderleri</t>
  </si>
  <si>
    <t>Uydu Haberleşme Giderleri</t>
  </si>
  <si>
    <t>Hat Kira Giderleri</t>
  </si>
  <si>
    <t>Diğer Haberleşme Giderleri</t>
  </si>
  <si>
    <t>Taşıma Giderleri</t>
  </si>
  <si>
    <t>Taşımaya İlişkin Beslenme, Barındırma Giderleri</t>
  </si>
  <si>
    <t>Yolcu Taşıma Giderleri</t>
  </si>
  <si>
    <t>Yük Taşıma Giderleri</t>
  </si>
  <si>
    <t>Geçiş Ücretleri</t>
  </si>
  <si>
    <t>Diğer Taşıma Giderleri</t>
  </si>
  <si>
    <t>Tarifeye Bağlı Ödemeler</t>
  </si>
  <si>
    <t>İlan Giderleri</t>
  </si>
  <si>
    <t>Sigorta Giderleri</t>
  </si>
  <si>
    <t>Komisyon Giderleri</t>
  </si>
  <si>
    <t>Diğer Tarifeye Bağlı Ödemeler</t>
  </si>
  <si>
    <t>Kiralar</t>
  </si>
  <si>
    <t>Dayanıklı Mal ve Malzeme Kiralaması Giderleri</t>
  </si>
  <si>
    <t>Taşıt Kiralaması Giderleri</t>
  </si>
  <si>
    <t>İş Makinası Kiralaması Giderleri</t>
  </si>
  <si>
    <t>Canlı Hayvan Kiralaması Giderleri</t>
  </si>
  <si>
    <t>Hizmet Binası Kiralama Giderleri</t>
  </si>
  <si>
    <t>Lojman Kiralama Giderleri</t>
  </si>
  <si>
    <t>Arsa ve Arazi Kiralaması Giderleri</t>
  </si>
  <si>
    <t>Yüzer Taşıt Kiralaması Giderleri</t>
  </si>
  <si>
    <t>Hava Taşıt Kiralaması Giderleri</t>
  </si>
  <si>
    <t>Bilgisayar, Bilgisayar Sistemleri ve Yazılımları Kiralaması Giderleri</t>
  </si>
  <si>
    <t>Tersane Kiralaması Giderleri</t>
  </si>
  <si>
    <t>Personel Servisi Kiralama  Giderleri</t>
  </si>
  <si>
    <t>Diğer Kiralama Giderleri</t>
  </si>
  <si>
    <t>Diğer Hizmet Alımları</t>
  </si>
  <si>
    <t>Yurtiçi Staj ve Öğrenim Giderleri</t>
  </si>
  <si>
    <t>Yurtdışı Staj ve Öğrenim Giderleri</t>
  </si>
  <si>
    <t>Kurslara Katılma ve Eğitim Giderleri</t>
  </si>
  <si>
    <t>Öğretim Üyesi Yetiştirme Projesi Giderleri</t>
  </si>
  <si>
    <t>Lojman İşletme Maliyetlerine Katılım Giderleri</t>
  </si>
  <si>
    <t>Diğer Binaların İşletme Maliyetlerine Katılım Giderleri</t>
  </si>
  <si>
    <t>Temsil ve Tanıtma Giderleri</t>
  </si>
  <si>
    <t>Temsil Giderleri</t>
  </si>
  <si>
    <t>Temsil, Ağırlama, Tören, Fuar, Organizasyon Giderleri</t>
  </si>
  <si>
    <t>Tanıtma Giderleri</t>
  </si>
  <si>
    <t>Menkul Mal, Gayrimaddi Hak Alım, Bakım ve Onarım Giderleri</t>
  </si>
  <si>
    <t>Menkul Mal Alım Giderleri</t>
  </si>
  <si>
    <t>Büro ve İşyeri Mal ve Malzeme Alımları</t>
  </si>
  <si>
    <t>Büro ve İşyeri Makine ve Techizat Alımları</t>
  </si>
  <si>
    <t>Avadanlık ve Yedek Parça Alımları</t>
  </si>
  <si>
    <t>Yangından Korunma Malzemeleri Alımları</t>
  </si>
  <si>
    <t>Diğer Dayanıklı Mal ve Malzeme Alımları</t>
  </si>
  <si>
    <t>Gayri Maddi Hak Alımları</t>
  </si>
  <si>
    <t>Bilgisayar Yazılım Alımları ve Yapımları</t>
  </si>
  <si>
    <t>Fikri Hak Alımları</t>
  </si>
  <si>
    <t>Diğer Gayri Maddi Hak Alımları</t>
  </si>
  <si>
    <t>Bakım ve Onarım Giderleri</t>
  </si>
  <si>
    <t>Tefrişat Bakım ve Onarım Giderleri</t>
  </si>
  <si>
    <t>Makine Teçhizat Bakım ve Onarım Giderleri</t>
  </si>
  <si>
    <t>Taşıt Bakım ve Onarım Giderleri</t>
  </si>
  <si>
    <t>İş Makinası Onarım Giderleri</t>
  </si>
  <si>
    <t>Diğer Bakım ve Onarım Giderleri</t>
  </si>
  <si>
    <t>Gayrimenkul Mal Bakım ve Onarım Giderleri</t>
  </si>
  <si>
    <t>Hizmet Binası Bakım ve Onarım Giderleri</t>
  </si>
  <si>
    <t>Büro Bakım ve Onarımı Giderleri</t>
  </si>
  <si>
    <t>Okul Bakım ve Onarımı Giderleri</t>
  </si>
  <si>
    <t>Hastane Bakım ve Onarımı Giderleri</t>
  </si>
  <si>
    <t>Atölye ve Tesis Binaları Bakım ve Onarımı Giderleri</t>
  </si>
  <si>
    <t>Diğer Hizmet Binası Bakım ve Onarım Giderleri</t>
  </si>
  <si>
    <t>Diğer Taşınmaz Yapım, Bakım ve Onarım Giderleri</t>
  </si>
  <si>
    <t>Cari Transferler</t>
  </si>
  <si>
    <t>Görev Zararları</t>
  </si>
  <si>
    <t xml:space="preserve">Sosyal Güvenlik Kurumlarına </t>
  </si>
  <si>
    <t>Gelirlerden ve Kârlardan Ayrılan Paylar</t>
  </si>
  <si>
    <t>Genel Bütçeye Verilen Paylar</t>
  </si>
  <si>
    <t>Hazine Hissesi</t>
  </si>
  <si>
    <t>SHÇEK Hissesi</t>
  </si>
  <si>
    <t>Genel Bütçeli İdareler Merkez Hissesi</t>
  </si>
  <si>
    <t>Yıl Sonu Karından Hazineye Aktarılacak Tutarlar</t>
  </si>
  <si>
    <t>Bilimsel Araştırma Proje Payları</t>
  </si>
  <si>
    <t>Ödenecek Amortisman Hissesi</t>
  </si>
  <si>
    <t>Kurum Harcama Payı</t>
  </si>
  <si>
    <t>Genel Bütçeye Verilen Diğer Paylar</t>
  </si>
  <si>
    <t>Özel Bütçeli İdarelere Verilen Paylar</t>
  </si>
  <si>
    <t>Özel Bütçeli İdareler Merkez Hissesi</t>
  </si>
  <si>
    <t>Gayrimenkul Büyük Onarım ve İnşaat Giderleri için Aktarılan Tutarlar</t>
  </si>
  <si>
    <t>Özel Bütçeye Verilen Diğer Paylar</t>
  </si>
  <si>
    <t>Sermaye Giderleri</t>
  </si>
  <si>
    <t>Mamul Mal Alımları (Mefruşat, makine ve teçhizat, taşıt, iş makinası, yayın)</t>
  </si>
  <si>
    <t>Büro ve İşyeri Mefruşatı Alımları</t>
  </si>
  <si>
    <t>Büro Mefruşatı Alımları</t>
  </si>
  <si>
    <t>Okul Mefruşatı Alımları</t>
  </si>
  <si>
    <t>Hastane Mefruşatı Alımları</t>
  </si>
  <si>
    <t>Diğer Mefruşat Alımları</t>
  </si>
  <si>
    <t>Büro ve İşyeri Makine Teçhizat Alımları</t>
  </si>
  <si>
    <t>Büro Makinaları Alımları</t>
  </si>
  <si>
    <t>Bilgisayar Alımları</t>
  </si>
  <si>
    <t>Tıbbi Cihaz Alımları</t>
  </si>
  <si>
    <t>Laboratuar Cihazı Alımları</t>
  </si>
  <si>
    <t>İşyeri Makine Teçhizat Alımları</t>
  </si>
  <si>
    <t>Diğer Makine Teçhizat Alımları</t>
  </si>
  <si>
    <t>Avadanlık Alımları</t>
  </si>
  <si>
    <t>Tamir Bakım Aleti Alımları</t>
  </si>
  <si>
    <t>Atölye Gereçleri Alımları</t>
  </si>
  <si>
    <t>Tıbbi Gereçler Alımları</t>
  </si>
  <si>
    <t>Laboratuar Gereçleri Alımları</t>
  </si>
  <si>
    <t>Zirai Gereç Alımları</t>
  </si>
  <si>
    <t>Diğer Avadanlık Alımları</t>
  </si>
  <si>
    <t>Taşıt Alımları</t>
  </si>
  <si>
    <t>Kara Taşıtı Alımları</t>
  </si>
  <si>
    <t>Diğer Taşıt Alımları</t>
  </si>
  <si>
    <t>İş Makinası Alımları</t>
  </si>
  <si>
    <t>Sabit iş Makinası Alımları</t>
  </si>
  <si>
    <t>Yayın Alımları ve Yapımları</t>
  </si>
  <si>
    <t>Basılı Yayın Alımları ve Yapımları</t>
  </si>
  <si>
    <t>Diğer Yayın Alımları ve Yapımları</t>
  </si>
  <si>
    <t>Bilgisayar Yazılımı Alımları</t>
  </si>
  <si>
    <t>Gayrimenkul Sermaye Üretim Giderleri</t>
  </si>
  <si>
    <t>Malzeme Giderleri</t>
  </si>
  <si>
    <t>İnşaat Malzemesi Giderleri</t>
  </si>
  <si>
    <t>Elektrik Tesisatı Giderleri</t>
  </si>
  <si>
    <t>Sıhhi Tesisat Giderleri</t>
  </si>
  <si>
    <t>Özel Tesisat Giderleri</t>
  </si>
  <si>
    <t>Menkul Malların Büyük Onarım Giderleri</t>
  </si>
  <si>
    <t>Müteahhitlik Giderleri</t>
  </si>
  <si>
    <t>Gayrimenkul Büyük Onarım Giderleri</t>
  </si>
  <si>
    <t>Diğerleri</t>
  </si>
  <si>
    <t>Ek Ödeme</t>
  </si>
  <si>
    <t>Hasılat Üzerinden Ödenen Ek Ödemeler</t>
  </si>
  <si>
    <t>Sabit Ek Ödemeler</t>
  </si>
  <si>
    <t>Memur</t>
  </si>
  <si>
    <t>Performansa Dayalı Ek Ödemeler</t>
  </si>
  <si>
    <t>Hasılat Üzerinden Ödenen Diğer Ek Ödemeler</t>
  </si>
  <si>
    <t>Mesai Dışı İlave Çalışmaya Dayalı Ek Ödeme</t>
  </si>
  <si>
    <t>Öğretim Üyesi Kurumsal Sözleşmeye Dayalı Ek Ödeme</t>
  </si>
  <si>
    <t>Yöneticilik Payı</t>
  </si>
  <si>
    <t>Diğer Ek Ödemeler</t>
  </si>
  <si>
    <t>2021 Tahmini Gider</t>
  </si>
  <si>
    <t xml:space="preserve"> </t>
  </si>
  <si>
    <t>ÖNEMLİ DUYURU</t>
  </si>
  <si>
    <r>
      <t xml:space="preserve">1- </t>
    </r>
    <r>
      <rPr>
        <b/>
        <sz val="9"/>
        <color theme="1"/>
        <rFont val="Calibri"/>
        <family val="2"/>
        <scheme val="minor"/>
      </rPr>
      <t>Gelir</t>
    </r>
    <r>
      <rPr>
        <sz val="9"/>
        <color theme="1"/>
        <rFont val="Calibri"/>
        <family val="2"/>
        <scheme val="minor"/>
      </rPr>
      <t xml:space="preserve"> bütçesi hazırlandıktan sonra  gider bütçesi hazırlanacaktır.</t>
    </r>
  </si>
  <si>
    <r>
      <t>4-</t>
    </r>
    <r>
      <rPr>
        <b/>
        <sz val="9"/>
        <color theme="1"/>
        <rFont val="Calibri"/>
        <family val="2"/>
        <scheme val="minor"/>
      </rPr>
      <t xml:space="preserve"> Gelir</t>
    </r>
    <r>
      <rPr>
        <sz val="9"/>
        <color theme="1"/>
        <rFont val="Calibri"/>
        <family val="2"/>
        <scheme val="minor"/>
      </rPr>
      <t xml:space="preserve"> ve </t>
    </r>
    <r>
      <rPr>
        <b/>
        <sz val="9"/>
        <color theme="1"/>
        <rFont val="Calibri"/>
        <family val="2"/>
        <scheme val="minor"/>
      </rPr>
      <t>Gider</t>
    </r>
    <r>
      <rPr>
        <sz val="9"/>
        <color theme="1"/>
        <rFont val="Calibri"/>
        <family val="2"/>
        <scheme val="minor"/>
      </rPr>
      <t xml:space="preserve"> Bütçesi eşit olacaktır.</t>
    </r>
  </si>
  <si>
    <t>5- Formlara Her birim kendi kodunu ve ismini  yazacaktır.(Kodlar aşağıya çıkarılmıştır.)</t>
  </si>
  <si>
    <t>S.NO</t>
  </si>
  <si>
    <t>Birim Kodu</t>
  </si>
  <si>
    <t>Birim Adı</t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</si>
  <si>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01</t>
    </r>
  </si>
  <si>
    <r>
      <t xml:space="preserve">Harran Üniversitesitesi </t>
    </r>
    <r>
      <rPr>
        <sz val="11"/>
        <color rgb="FFFF0000"/>
        <rFont val="Calibri"/>
        <family val="2"/>
        <charset val="162"/>
        <scheme val="minor"/>
      </rPr>
      <t>Araştırma ve Uygulama Hastanesi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</si>
  <si>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09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</si>
  <si>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10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</si>
  <si>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Hayvan Deneyleri Etik Kurulu(HADYEK)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</si>
  <si>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12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</si>
  <si>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Müh.Fak.Çevre Müh.Bölümü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</si>
  <si>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13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</si>
  <si>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Müh.Fak.İnşaat Müh.Bölümü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</si>
  <si>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15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</si>
  <si>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Eğitim Faültesi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</si>
  <si>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16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</si>
  <si>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Veterinerlik Fak.Hayvan Hastanesi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</si>
  <si>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17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</si>
  <si>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Ziraat Fakültesi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</si>
  <si>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18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</si>
  <si>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Danışmanlık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</si>
  <si>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19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</si>
  <si>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Sürekli Eğitim Uygulama ve Araştırma Merkezi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</si>
  <si>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21</t>
    </r>
  </si>
  <si>
    <r>
      <t>Harran Üniversitesi</t>
    </r>
    <r>
      <rPr>
        <sz val="11"/>
        <color rgb="FFFF0000"/>
        <rFont val="Calibri"/>
        <family val="2"/>
        <charset val="162"/>
        <scheme val="minor"/>
      </rPr>
      <t xml:space="preserve"> GAP Yenilenebilir Ener.ve Enerji Verimliliği Merk.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</si>
  <si>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22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</si>
  <si>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Yabancı Diller Yüksekokulu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</si>
  <si>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23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</si>
  <si>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Biyolojik Etkinlik Analiz Birimi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</si>
  <si>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24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</si>
  <si>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Türkçe Öğretimi Araş. ve Uygulama Merk.Müd.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</si>
  <si>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25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</si>
  <si>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Araştırma ve Geliştirme (Ar-Ge)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</si>
  <si>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27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</si>
  <si>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28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</si>
  <si>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29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</si>
  <si>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30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</si>
  <si>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31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</si>
  <si>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32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</si>
  <si>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33</t>
    </r>
  </si>
  <si>
    <r>
      <t>38.32.63.</t>
    </r>
    <r>
      <rPr>
        <b/>
        <sz val="11"/>
        <color rgb="FFFF0000"/>
        <rFont val="Calibri"/>
        <family val="2"/>
        <charset val="162"/>
        <scheme val="minor"/>
      </rPr>
      <t>34</t>
    </r>
  </si>
  <si>
    <t>375 S KHK Geçici 23 Md.Sürekli İşçilerin Ücretleri</t>
  </si>
  <si>
    <t>375 S KHK Geçici 23 Md.Geçici İşçilerin Ücretleri</t>
  </si>
  <si>
    <t>375 S KHK Geçici 23 Md.Sürekli İşçilerin İhbar ve Kıdem Tazminatları</t>
  </si>
  <si>
    <t>375 S KHK Geçici 23 Md.Geçici İşçilerin İhbar ve Kıdem Tazminatları</t>
  </si>
  <si>
    <t>375 S KHK Geçici 23 Md.Sürekli İşçilerin Sosyal Hakları</t>
  </si>
  <si>
    <t>375 S KHK Geçici 23 Md.Geçici İşçilerin Sosyal Hakları</t>
  </si>
  <si>
    <t>375 S KHK Geçici 23 Md.Sürekli İşçilerin Fazla Mesaileri</t>
  </si>
  <si>
    <t>375 S KHK Geçici 23 Md.Geçici İşçilerin Fazla Mesaileri</t>
  </si>
  <si>
    <t>375 S KHK Geçici 23 Md.Sürekli İşçilerin Ödül ve İkramiyeleri</t>
  </si>
  <si>
    <t>375 S KHK Geçici 23 Md.Geçici İşçilerin Ödül ve İkramiyeleri</t>
  </si>
  <si>
    <t>375 S KHK Geçici 23 Md.Sürekli İşçilerin Diğer Ödemeleri</t>
  </si>
  <si>
    <t>2- Bütçe formunda renkli olan kısımlara rakam yazılmayacaktır renksiz yere rakam yazıldığı zaman otomatik olarak renkli yerlere atacatır.</t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</si>
  <si>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Bilim ve Teknoloji Uygulamave Araştırma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</si>
  <si>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Bilgi Teknolojileri Uygu. Ve Araş.Merk.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</si>
  <si>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Şanlıurfa Teknik Bilimler M.Y.O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</si>
  <si>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Müh.Fak.Makina Müh.Bölümü</t>
    </r>
  </si>
  <si>
    <r>
      <t>Harran Üniversitesi</t>
    </r>
    <r>
      <rPr>
        <sz val="11"/>
        <color rgb="FFFF0000"/>
        <rFont val="Calibri"/>
        <family val="2"/>
        <charset val="162"/>
        <scheme val="minor"/>
      </rPr>
      <t xml:space="preserve"> Müh.Fak.Harita Müh.Bölümü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</si>
  <si>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Müh Fakültesi Dekanlığı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</si>
  <si>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Hayvan Deneyi Uygu. Ve Araş.Merk.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</si>
  <si>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Uzaktan Eğitim Uygulama ve Araş. Merk.Müd.</t>
    </r>
  </si>
  <si>
    <r>
      <t xml:space="preserve">Harran Üniversitesi </t>
    </r>
    <r>
      <rPr>
        <sz val="11"/>
        <color rgb="FFFF0000"/>
        <rFont val="Calibri"/>
        <family val="2"/>
        <charset val="162"/>
        <scheme val="minor"/>
      </rPr>
      <t>Uluslararası Öğrenci Koordinatörlüğü</t>
    </r>
  </si>
  <si>
    <t>Diğer Görev Giderleri</t>
  </si>
  <si>
    <t>375 Sayılı KHKKapsamında Yüklenicilere Yapılacak Tazminat Ödemeleri</t>
  </si>
  <si>
    <t>Aday Çırak, Çırak ve Stajyer Öğrencilerin Ücretleri</t>
  </si>
  <si>
    <t>Usta Öğreticilere Yapılacak Ödemeler</t>
  </si>
  <si>
    <t>Sosyal Güvenlik Kurumlarına Devlet Primi Giderleri</t>
  </si>
  <si>
    <t xml:space="preserve">BİRİM ADI           :Harran Üniversitesi </t>
  </si>
  <si>
    <t>BİRİM KODU       :38.32.63.</t>
  </si>
  <si>
    <t>İlaç Hazırlama Hizmet Akım Giderleri</t>
  </si>
  <si>
    <t>Seminer, Kurs Eğitim Hizmeti Alım Giderleri</t>
  </si>
  <si>
    <t>Tabela, Afiş ve Tanıtım Hizmet Giderleri</t>
  </si>
  <si>
    <t>2022 Tahmini Gelir</t>
  </si>
  <si>
    <t>2022 Tahmini Gider</t>
  </si>
  <si>
    <t>3- Bütçe hazırlanırken sadece 2020 bütçesi yazılacak 2021 ve 2022 yılları program kendisi otomatik olarak % 10 artırımlı  yansıtacaktır.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</si>
</sst>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3" fontId="4" fillId="0" borderId="2" xfId="0" applyNumberFormat="1" applyFont="1" applyBorder="1" applyAlignment="1" applyProtection="1">
      <alignment wrapText="1"/>
      <protection locked="0"/>
    </xf>
    <xf numFmtId="3" fontId="10" fillId="0" borderId="4" xfId="0" applyNumberFormat="1" applyFont="1" applyFill="1" applyBorder="1" applyProtection="1"/>
    <xf numFmtId="3" fontId="4" fillId="0" borderId="2" xfId="0" applyNumberFormat="1" applyFont="1" applyFill="1" applyBorder="1" applyAlignment="1" applyProtection="1">
      <alignment wrapText="1"/>
      <protection locked="0"/>
    </xf>
    <xf numFmtId="3" fontId="0" fillId="0" borderId="2" xfId="0" applyNumberFormat="1" applyFill="1" applyBorder="1" applyProtection="1"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3" fontId="4" fillId="0" borderId="2" xfId="0" applyNumberFormat="1" applyFont="1" applyFill="1" applyBorder="1" applyAlignment="1" applyProtection="1">
      <alignment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/>
    <xf numFmtId="0" fontId="8" fillId="3" borderId="1" xfId="0" applyFont="1" applyFill="1" applyBorder="1" applyAlignment="1" applyProtection="1">
      <alignment wrapText="1"/>
      <protection locked="0"/>
    </xf>
    <xf numFmtId="0" fontId="6" fillId="3" borderId="4" xfId="0" applyFont="1" applyFill="1" applyBorder="1" applyAlignment="1" applyProtection="1">
      <alignment wrapText="1"/>
      <protection locked="0"/>
    </xf>
    <xf numFmtId="0" fontId="9" fillId="3" borderId="4" xfId="0" applyFont="1" applyFill="1" applyBorder="1" applyAlignment="1" applyProtection="1">
      <alignment wrapText="1"/>
      <protection locked="0"/>
    </xf>
    <xf numFmtId="3" fontId="9" fillId="3" borderId="4" xfId="0" applyNumberFormat="1" applyFont="1" applyFill="1" applyBorder="1" applyProtection="1"/>
    <xf numFmtId="0" fontId="8" fillId="3" borderId="5" xfId="0" applyFont="1" applyFill="1" applyBorder="1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3" fontId="6" fillId="3" borderId="2" xfId="0" applyNumberFormat="1" applyFont="1" applyFill="1" applyBorder="1" applyProtection="1"/>
    <xf numFmtId="0" fontId="11" fillId="0" borderId="0" xfId="0" applyFont="1" applyAlignment="1"/>
    <xf numFmtId="0" fontId="12" fillId="0" borderId="0" xfId="0" applyFont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Protection="1"/>
    <xf numFmtId="3" fontId="3" fillId="0" borderId="1" xfId="0" applyNumberFormat="1" applyFont="1" applyBorder="1" applyProtection="1">
      <protection locked="0"/>
    </xf>
    <xf numFmtId="3" fontId="3" fillId="0" borderId="1" xfId="0" applyNumberFormat="1" applyFont="1" applyFill="1" applyBorder="1" applyProtection="1"/>
    <xf numFmtId="3" fontId="3" fillId="0" borderId="1" xfId="0" applyNumberFormat="1" applyFont="1" applyBorder="1" applyProtection="1"/>
    <xf numFmtId="0" fontId="8" fillId="3" borderId="5" xfId="0" applyFont="1" applyFill="1" applyBorder="1" applyAlignment="1" applyProtection="1">
      <alignment wrapText="1"/>
    </xf>
    <xf numFmtId="0" fontId="6" fillId="3" borderId="2" xfId="0" applyFont="1" applyFill="1" applyBorder="1" applyAlignment="1" applyProtection="1">
      <alignment wrapText="1"/>
    </xf>
    <xf numFmtId="0" fontId="8" fillId="3" borderId="2" xfId="0" applyFont="1" applyFill="1" applyBorder="1" applyAlignment="1" applyProtection="1">
      <alignment wrapText="1"/>
    </xf>
    <xf numFmtId="0" fontId="4" fillId="4" borderId="5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3" fontId="0" fillId="4" borderId="2" xfId="0" applyNumberFormat="1" applyFill="1" applyBorder="1" applyProtection="1"/>
    <xf numFmtId="3" fontId="10" fillId="4" borderId="4" xfId="0" applyNumberFormat="1" applyFont="1" applyFill="1" applyBorder="1" applyProtection="1"/>
    <xf numFmtId="0" fontId="4" fillId="6" borderId="5" xfId="0" applyFont="1" applyFill="1" applyBorder="1" applyAlignment="1" applyProtection="1">
      <alignment wrapText="1"/>
      <protection locked="0"/>
    </xf>
    <xf numFmtId="0" fontId="4" fillId="6" borderId="2" xfId="0" applyFont="1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3" fontId="0" fillId="6" borderId="2" xfId="0" applyNumberFormat="1" applyFill="1" applyBorder="1" applyProtection="1"/>
    <xf numFmtId="3" fontId="10" fillId="6" borderId="4" xfId="0" applyNumberFormat="1" applyFont="1" applyFill="1" applyBorder="1" applyProtection="1"/>
    <xf numFmtId="0" fontId="4" fillId="5" borderId="5" xfId="0" applyFont="1" applyFill="1" applyBorder="1" applyAlignment="1" applyProtection="1">
      <alignment wrapText="1"/>
    </xf>
    <xf numFmtId="0" fontId="4" fillId="5" borderId="2" xfId="0" applyFont="1" applyFill="1" applyBorder="1" applyAlignment="1" applyProtection="1">
      <alignment wrapText="1"/>
    </xf>
    <xf numFmtId="3" fontId="4" fillId="5" borderId="2" xfId="0" applyNumberFormat="1" applyFont="1" applyFill="1" applyBorder="1" applyAlignment="1" applyProtection="1">
      <alignment wrapText="1"/>
    </xf>
    <xf numFmtId="3" fontId="10" fillId="5" borderId="4" xfId="0" applyNumberFormat="1" applyFont="1" applyFill="1" applyBorder="1" applyProtection="1"/>
    <xf numFmtId="0" fontId="4" fillId="4" borderId="5" xfId="0" applyFont="1" applyFill="1" applyBorder="1" applyAlignment="1" applyProtection="1">
      <alignment wrapText="1"/>
    </xf>
    <xf numFmtId="0" fontId="4" fillId="4" borderId="2" xfId="0" applyFont="1" applyFill="1" applyBorder="1" applyAlignment="1" applyProtection="1">
      <alignment wrapText="1"/>
    </xf>
    <xf numFmtId="0" fontId="0" fillId="4" borderId="2" xfId="0" applyFill="1" applyBorder="1" applyAlignment="1" applyProtection="1">
      <alignment wrapText="1"/>
    </xf>
    <xf numFmtId="0" fontId="4" fillId="5" borderId="5" xfId="0" applyFont="1" applyFill="1" applyBorder="1" applyAlignment="1" applyProtection="1">
      <alignment wrapText="1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3" fontId="4" fillId="5" borderId="2" xfId="0" applyNumberFormat="1" applyFont="1" applyFill="1" applyBorder="1" applyAlignment="1" applyProtection="1">
      <alignment wrapText="1"/>
      <protection locked="0"/>
    </xf>
    <xf numFmtId="0" fontId="4" fillId="7" borderId="5" xfId="0" applyFont="1" applyFill="1" applyBorder="1" applyAlignment="1" applyProtection="1">
      <alignment wrapText="1"/>
    </xf>
    <xf numFmtId="0" fontId="4" fillId="7" borderId="2" xfId="0" applyFont="1" applyFill="1" applyBorder="1" applyAlignment="1" applyProtection="1">
      <alignment wrapText="1"/>
    </xf>
    <xf numFmtId="3" fontId="4" fillId="7" borderId="2" xfId="0" applyNumberFormat="1" applyFont="1" applyFill="1" applyBorder="1" applyAlignment="1" applyProtection="1">
      <alignment wrapText="1"/>
    </xf>
    <xf numFmtId="3" fontId="10" fillId="7" borderId="4" xfId="0" applyNumberFormat="1" applyFont="1" applyFill="1" applyBorder="1" applyProtection="1"/>
    <xf numFmtId="0" fontId="4" fillId="6" borderId="5" xfId="0" applyFont="1" applyFill="1" applyBorder="1" applyAlignment="1" applyProtection="1">
      <alignment wrapText="1"/>
    </xf>
    <xf numFmtId="0" fontId="4" fillId="6" borderId="2" xfId="0" applyFont="1" applyFill="1" applyBorder="1" applyAlignment="1" applyProtection="1">
      <alignment wrapText="1"/>
    </xf>
    <xf numFmtId="0" fontId="0" fillId="6" borderId="2" xfId="0" applyFill="1" applyBorder="1" applyAlignment="1" applyProtection="1">
      <alignment wrapText="1"/>
    </xf>
    <xf numFmtId="0" fontId="4" fillId="7" borderId="2" xfId="0" applyFont="1" applyFill="1" applyBorder="1" applyAlignment="1" applyProtection="1">
      <alignment wrapText="1"/>
      <protection locked="0"/>
    </xf>
    <xf numFmtId="0" fontId="0" fillId="7" borderId="3" xfId="0" applyFont="1" applyFill="1" applyBorder="1" applyAlignment="1" applyProtection="1">
      <alignment wrapText="1"/>
      <protection locked="0"/>
    </xf>
    <xf numFmtId="0" fontId="4" fillId="7" borderId="1" xfId="0" applyFont="1" applyFill="1" applyBorder="1" applyAlignment="1" applyProtection="1">
      <alignment wrapText="1"/>
      <protection locked="0"/>
    </xf>
    <xf numFmtId="3" fontId="3" fillId="7" borderId="1" xfId="0" applyNumberFormat="1" applyFont="1" applyFill="1" applyBorder="1" applyProtection="1"/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12" fillId="0" borderId="0" xfId="0" applyFont="1"/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4" fillId="0" borderId="2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0" xfId="0" applyFont="1" applyProtection="1"/>
    <xf numFmtId="0" fontId="4" fillId="0" borderId="2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0" fillId="7" borderId="3" xfId="0" applyFont="1" applyFill="1" applyBorder="1" applyAlignment="1" applyProtection="1">
      <alignment wrapText="1"/>
    </xf>
    <xf numFmtId="0" fontId="4" fillId="7" borderId="1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topLeftCell="A169" workbookViewId="0">
      <selection activeCell="E234" sqref="E234"/>
    </sheetView>
  </sheetViews>
  <sheetFormatPr defaultRowHeight="15" x14ac:dyDescent="0.25"/>
  <cols>
    <col min="1" max="1" width="2.85546875" style="36" customWidth="1"/>
    <col min="2" max="2" width="3.28515625" style="36" customWidth="1"/>
    <col min="3" max="3" width="3.7109375" style="36" customWidth="1"/>
    <col min="4" max="4" width="34" style="36" customWidth="1"/>
    <col min="5" max="7" width="12.7109375" style="36" customWidth="1"/>
    <col min="8" max="16384" width="9.140625" style="36"/>
  </cols>
  <sheetData>
    <row r="1" spans="1:7" ht="15.75" x14ac:dyDescent="0.25">
      <c r="A1" s="83" t="s">
        <v>572</v>
      </c>
      <c r="B1" s="83"/>
      <c r="C1" s="83"/>
      <c r="D1" s="83"/>
      <c r="E1" s="83"/>
      <c r="F1" s="83"/>
      <c r="G1" s="83"/>
    </row>
    <row r="2" spans="1:7" ht="15.75" x14ac:dyDescent="0.25">
      <c r="A2" s="84" t="s">
        <v>571</v>
      </c>
      <c r="B2" s="84"/>
      <c r="C2" s="84"/>
      <c r="D2" s="84"/>
      <c r="E2" s="84"/>
      <c r="F2" s="84"/>
      <c r="G2" s="84"/>
    </row>
    <row r="3" spans="1:7" x14ac:dyDescent="0.25">
      <c r="A3" s="85"/>
      <c r="B3" s="85"/>
      <c r="C3" s="85"/>
      <c r="D3" s="85"/>
      <c r="E3" s="85"/>
      <c r="F3" s="85"/>
      <c r="G3" s="85"/>
    </row>
    <row r="4" spans="1:7" ht="30" x14ac:dyDescent="0.25">
      <c r="A4" s="5" t="s">
        <v>0</v>
      </c>
      <c r="B4" s="5" t="s">
        <v>1</v>
      </c>
      <c r="C4" s="5" t="s">
        <v>2</v>
      </c>
      <c r="D4" s="6" t="s">
        <v>3</v>
      </c>
      <c r="E4" s="1" t="s">
        <v>224</v>
      </c>
      <c r="F4" s="2" t="s">
        <v>225</v>
      </c>
      <c r="G4" s="2" t="s">
        <v>576</v>
      </c>
    </row>
    <row r="5" spans="1:7" x14ac:dyDescent="0.25">
      <c r="A5" s="37">
        <v>3</v>
      </c>
      <c r="B5" s="38"/>
      <c r="C5" s="38"/>
      <c r="D5" s="37" t="s">
        <v>4</v>
      </c>
      <c r="E5" s="45">
        <f>E6+E24+E37+E88+E136+E146+E152+E158+E169+E172+E178+E181+E186+E191</f>
        <v>0</v>
      </c>
      <c r="F5" s="45">
        <f t="shared" ref="F5:G5" si="0">F6+F24+F37+F88+F136+F146+F152+F158+F169+F172+F178+F181+F186+F191</f>
        <v>0</v>
      </c>
      <c r="G5" s="45">
        <f t="shared" si="0"/>
        <v>0</v>
      </c>
    </row>
    <row r="6" spans="1:7" x14ac:dyDescent="0.25">
      <c r="A6" s="79">
        <v>3</v>
      </c>
      <c r="B6" s="79">
        <v>1</v>
      </c>
      <c r="C6" s="80"/>
      <c r="D6" s="81" t="s">
        <v>5</v>
      </c>
      <c r="E6" s="82">
        <f>E7+E8+E9+E10+E11+E12+E13+E14+E15+E16+E17+E18+E19+E20+E21+E22+E23</f>
        <v>0</v>
      </c>
      <c r="F6" s="82">
        <f t="shared" ref="F6:G6" si="1">F7+F8+F9+F10+F11+F12+F13+F14+F15+F16+F17+F18+F19+F20+F21+F22+F23</f>
        <v>0</v>
      </c>
      <c r="G6" s="82">
        <f t="shared" si="1"/>
        <v>0</v>
      </c>
    </row>
    <row r="7" spans="1:7" s="97" customFormat="1" ht="26.25" x14ac:dyDescent="0.25">
      <c r="A7" s="94">
        <v>3</v>
      </c>
      <c r="B7" s="94">
        <v>1</v>
      </c>
      <c r="C7" s="95">
        <v>1</v>
      </c>
      <c r="D7" s="96" t="s">
        <v>6</v>
      </c>
      <c r="E7" s="46"/>
      <c r="F7" s="48">
        <f>E7*10%+E7</f>
        <v>0</v>
      </c>
      <c r="G7" s="48">
        <f>F7*10%+F7</f>
        <v>0</v>
      </c>
    </row>
    <row r="8" spans="1:7" s="97" customFormat="1" x14ac:dyDescent="0.25">
      <c r="A8" s="98">
        <v>3</v>
      </c>
      <c r="B8" s="98">
        <v>1</v>
      </c>
      <c r="C8" s="99">
        <v>2</v>
      </c>
      <c r="D8" s="100" t="s">
        <v>7</v>
      </c>
      <c r="E8" s="46"/>
      <c r="F8" s="48">
        <f>E8*10%+E8</f>
        <v>0</v>
      </c>
      <c r="G8" s="48">
        <f t="shared" ref="F8:G23" si="2">F8*10%+F8</f>
        <v>0</v>
      </c>
    </row>
    <row r="9" spans="1:7" s="97" customFormat="1" x14ac:dyDescent="0.25">
      <c r="A9" s="98">
        <v>3</v>
      </c>
      <c r="B9" s="98">
        <v>1</v>
      </c>
      <c r="C9" s="99">
        <v>3</v>
      </c>
      <c r="D9" s="100" t="s">
        <v>8</v>
      </c>
      <c r="E9" s="46"/>
      <c r="F9" s="48">
        <f t="shared" si="2"/>
        <v>0</v>
      </c>
      <c r="G9" s="48">
        <f t="shared" si="2"/>
        <v>0</v>
      </c>
    </row>
    <row r="10" spans="1:7" s="97" customFormat="1" x14ac:dyDescent="0.25">
      <c r="A10" s="98">
        <v>3</v>
      </c>
      <c r="B10" s="98">
        <v>1</v>
      </c>
      <c r="C10" s="99">
        <v>4</v>
      </c>
      <c r="D10" s="100" t="s">
        <v>9</v>
      </c>
      <c r="E10" s="46"/>
      <c r="F10" s="48">
        <f t="shared" si="2"/>
        <v>0</v>
      </c>
      <c r="G10" s="48">
        <f t="shared" si="2"/>
        <v>0</v>
      </c>
    </row>
    <row r="11" spans="1:7" s="97" customFormat="1" x14ac:dyDescent="0.25">
      <c r="A11" s="98">
        <v>3</v>
      </c>
      <c r="B11" s="98">
        <v>1</v>
      </c>
      <c r="C11" s="99">
        <v>5</v>
      </c>
      <c r="D11" s="100" t="s">
        <v>10</v>
      </c>
      <c r="E11" s="46"/>
      <c r="F11" s="48">
        <f t="shared" si="2"/>
        <v>0</v>
      </c>
      <c r="G11" s="48">
        <f t="shared" si="2"/>
        <v>0</v>
      </c>
    </row>
    <row r="12" spans="1:7" s="97" customFormat="1" x14ac:dyDescent="0.25">
      <c r="A12" s="98">
        <v>3</v>
      </c>
      <c r="B12" s="98">
        <v>1</v>
      </c>
      <c r="C12" s="99">
        <v>6</v>
      </c>
      <c r="D12" s="100" t="s">
        <v>11</v>
      </c>
      <c r="E12" s="46"/>
      <c r="F12" s="48">
        <f t="shared" si="2"/>
        <v>0</v>
      </c>
      <c r="G12" s="48">
        <f t="shared" si="2"/>
        <v>0</v>
      </c>
    </row>
    <row r="13" spans="1:7" s="97" customFormat="1" x14ac:dyDescent="0.25">
      <c r="A13" s="98">
        <v>3</v>
      </c>
      <c r="B13" s="98">
        <v>1</v>
      </c>
      <c r="C13" s="99">
        <v>7</v>
      </c>
      <c r="D13" s="100" t="s">
        <v>12</v>
      </c>
      <c r="E13" s="46"/>
      <c r="F13" s="48">
        <f t="shared" si="2"/>
        <v>0</v>
      </c>
      <c r="G13" s="48">
        <f t="shared" si="2"/>
        <v>0</v>
      </c>
    </row>
    <row r="14" spans="1:7" s="97" customFormat="1" x14ac:dyDescent="0.25">
      <c r="A14" s="98">
        <v>3</v>
      </c>
      <c r="B14" s="98">
        <v>1</v>
      </c>
      <c r="C14" s="99">
        <v>8</v>
      </c>
      <c r="D14" s="100" t="s">
        <v>13</v>
      </c>
      <c r="E14" s="46"/>
      <c r="F14" s="48">
        <f t="shared" si="2"/>
        <v>0</v>
      </c>
      <c r="G14" s="48">
        <f t="shared" si="2"/>
        <v>0</v>
      </c>
    </row>
    <row r="15" spans="1:7" s="97" customFormat="1" x14ac:dyDescent="0.25">
      <c r="A15" s="98">
        <v>3</v>
      </c>
      <c r="B15" s="98">
        <v>1</v>
      </c>
      <c r="C15" s="99">
        <v>9</v>
      </c>
      <c r="D15" s="100" t="s">
        <v>14</v>
      </c>
      <c r="E15" s="46"/>
      <c r="F15" s="48">
        <f t="shared" si="2"/>
        <v>0</v>
      </c>
      <c r="G15" s="48">
        <f t="shared" si="2"/>
        <v>0</v>
      </c>
    </row>
    <row r="16" spans="1:7" s="97" customFormat="1" ht="26.25" x14ac:dyDescent="0.25">
      <c r="A16" s="98">
        <v>3</v>
      </c>
      <c r="B16" s="98">
        <v>1</v>
      </c>
      <c r="C16" s="99">
        <v>10</v>
      </c>
      <c r="D16" s="100" t="s">
        <v>15</v>
      </c>
      <c r="E16" s="46"/>
      <c r="F16" s="48">
        <f t="shared" si="2"/>
        <v>0</v>
      </c>
      <c r="G16" s="48">
        <f t="shared" si="2"/>
        <v>0</v>
      </c>
    </row>
    <row r="17" spans="1:7" s="97" customFormat="1" x14ac:dyDescent="0.25">
      <c r="A17" s="98">
        <v>3</v>
      </c>
      <c r="B17" s="98">
        <v>1</v>
      </c>
      <c r="C17" s="99">
        <v>11</v>
      </c>
      <c r="D17" s="100" t="s">
        <v>16</v>
      </c>
      <c r="E17" s="46"/>
      <c r="F17" s="48">
        <f t="shared" si="2"/>
        <v>0</v>
      </c>
      <c r="G17" s="48">
        <f t="shared" si="2"/>
        <v>0</v>
      </c>
    </row>
    <row r="18" spans="1:7" s="97" customFormat="1" x14ac:dyDescent="0.25">
      <c r="A18" s="98">
        <v>3</v>
      </c>
      <c r="B18" s="98">
        <v>1</v>
      </c>
      <c r="C18" s="99">
        <v>12</v>
      </c>
      <c r="D18" s="100" t="s">
        <v>17</v>
      </c>
      <c r="E18" s="46"/>
      <c r="F18" s="48">
        <f t="shared" si="2"/>
        <v>0</v>
      </c>
      <c r="G18" s="48">
        <f t="shared" si="2"/>
        <v>0</v>
      </c>
    </row>
    <row r="19" spans="1:7" s="97" customFormat="1" x14ac:dyDescent="0.25">
      <c r="A19" s="98">
        <v>3</v>
      </c>
      <c r="B19" s="98">
        <v>1</v>
      </c>
      <c r="C19" s="99">
        <v>13</v>
      </c>
      <c r="D19" s="100" t="s">
        <v>18</v>
      </c>
      <c r="E19" s="46"/>
      <c r="F19" s="48">
        <f t="shared" si="2"/>
        <v>0</v>
      </c>
      <c r="G19" s="48">
        <f t="shared" si="2"/>
        <v>0</v>
      </c>
    </row>
    <row r="20" spans="1:7" s="97" customFormat="1" ht="26.25" x14ac:dyDescent="0.25">
      <c r="A20" s="98">
        <v>3</v>
      </c>
      <c r="B20" s="98">
        <v>1</v>
      </c>
      <c r="C20" s="99">
        <v>14</v>
      </c>
      <c r="D20" s="100" t="s">
        <v>19</v>
      </c>
      <c r="E20" s="46"/>
      <c r="F20" s="48">
        <f t="shared" si="2"/>
        <v>0</v>
      </c>
      <c r="G20" s="48">
        <f t="shared" si="2"/>
        <v>0</v>
      </c>
    </row>
    <row r="21" spans="1:7" s="97" customFormat="1" x14ac:dyDescent="0.25">
      <c r="A21" s="98">
        <v>3</v>
      </c>
      <c r="B21" s="98">
        <v>1</v>
      </c>
      <c r="C21" s="99">
        <v>90</v>
      </c>
      <c r="D21" s="100" t="s">
        <v>20</v>
      </c>
      <c r="E21" s="46"/>
      <c r="F21" s="48">
        <f t="shared" si="2"/>
        <v>0</v>
      </c>
      <c r="G21" s="48">
        <f t="shared" si="2"/>
        <v>0</v>
      </c>
    </row>
    <row r="22" spans="1:7" s="97" customFormat="1" x14ac:dyDescent="0.25">
      <c r="A22" s="98">
        <v>3</v>
      </c>
      <c r="B22" s="98">
        <v>1</v>
      </c>
      <c r="C22" s="99">
        <v>93</v>
      </c>
      <c r="D22" s="100" t="s">
        <v>21</v>
      </c>
      <c r="E22" s="46"/>
      <c r="F22" s="48">
        <f t="shared" si="2"/>
        <v>0</v>
      </c>
      <c r="G22" s="48">
        <f t="shared" si="2"/>
        <v>0</v>
      </c>
    </row>
    <row r="23" spans="1:7" s="97" customFormat="1" x14ac:dyDescent="0.25">
      <c r="A23" s="98">
        <v>3</v>
      </c>
      <c r="B23" s="98">
        <v>1</v>
      </c>
      <c r="C23" s="99">
        <v>99</v>
      </c>
      <c r="D23" s="100" t="s">
        <v>22</v>
      </c>
      <c r="E23" s="46"/>
      <c r="F23" s="48">
        <f t="shared" si="2"/>
        <v>0</v>
      </c>
      <c r="G23" s="48">
        <f t="shared" si="2"/>
        <v>0</v>
      </c>
    </row>
    <row r="24" spans="1:7" s="97" customFormat="1" x14ac:dyDescent="0.25">
      <c r="A24" s="73">
        <v>3</v>
      </c>
      <c r="B24" s="73">
        <v>2</v>
      </c>
      <c r="C24" s="101"/>
      <c r="D24" s="102" t="s">
        <v>23</v>
      </c>
      <c r="E24" s="82">
        <f>E25+E26+E27+E28+E29+E30+E31+E32+E33+E34+E35+E36</f>
        <v>0</v>
      </c>
      <c r="F24" s="82">
        <f t="shared" ref="F24:G24" si="3">F25+F26+F27+F28+F29+F30+F31+F32+F33+F34+F35+F36</f>
        <v>0</v>
      </c>
      <c r="G24" s="82">
        <f t="shared" si="3"/>
        <v>0</v>
      </c>
    </row>
    <row r="25" spans="1:7" s="97" customFormat="1" x14ac:dyDescent="0.25">
      <c r="A25" s="98">
        <v>3</v>
      </c>
      <c r="B25" s="98">
        <v>2</v>
      </c>
      <c r="C25" s="99">
        <v>1</v>
      </c>
      <c r="D25" s="100" t="s">
        <v>24</v>
      </c>
      <c r="E25" s="46"/>
      <c r="F25" s="47">
        <f t="shared" ref="F25:G40" si="4">E25*10%+E25</f>
        <v>0</v>
      </c>
      <c r="G25" s="47">
        <f t="shared" si="4"/>
        <v>0</v>
      </c>
    </row>
    <row r="26" spans="1:7" s="97" customFormat="1" x14ac:dyDescent="0.25">
      <c r="A26" s="98">
        <v>3</v>
      </c>
      <c r="B26" s="98">
        <v>2</v>
      </c>
      <c r="C26" s="99">
        <v>2</v>
      </c>
      <c r="D26" s="100" t="s">
        <v>25</v>
      </c>
      <c r="E26" s="46"/>
      <c r="F26" s="47">
        <f t="shared" si="4"/>
        <v>0</v>
      </c>
      <c r="G26" s="47">
        <f t="shared" si="4"/>
        <v>0</v>
      </c>
    </row>
    <row r="27" spans="1:7" x14ac:dyDescent="0.25">
      <c r="A27" s="9">
        <v>3</v>
      </c>
      <c r="B27" s="9">
        <v>2</v>
      </c>
      <c r="C27" s="40">
        <v>3</v>
      </c>
      <c r="D27" s="41" t="s">
        <v>26</v>
      </c>
      <c r="E27" s="46"/>
      <c r="F27" s="47">
        <f t="shared" si="4"/>
        <v>0</v>
      </c>
      <c r="G27" s="47">
        <f t="shared" si="4"/>
        <v>0</v>
      </c>
    </row>
    <row r="28" spans="1:7" x14ac:dyDescent="0.25">
      <c r="A28" s="9">
        <v>3</v>
      </c>
      <c r="B28" s="9">
        <v>2</v>
      </c>
      <c r="C28" s="40">
        <v>4</v>
      </c>
      <c r="D28" s="41" t="s">
        <v>27</v>
      </c>
      <c r="E28" s="46"/>
      <c r="F28" s="47">
        <f t="shared" si="4"/>
        <v>0</v>
      </c>
      <c r="G28" s="47">
        <f t="shared" si="4"/>
        <v>0</v>
      </c>
    </row>
    <row r="29" spans="1:7" x14ac:dyDescent="0.25">
      <c r="A29" s="9">
        <v>3</v>
      </c>
      <c r="B29" s="9">
        <v>2</v>
      </c>
      <c r="C29" s="40">
        <v>5</v>
      </c>
      <c r="D29" s="41" t="s">
        <v>28</v>
      </c>
      <c r="E29" s="46"/>
      <c r="F29" s="47">
        <f t="shared" si="4"/>
        <v>0</v>
      </c>
      <c r="G29" s="47">
        <f t="shared" si="4"/>
        <v>0</v>
      </c>
    </row>
    <row r="30" spans="1:7" ht="26.25" x14ac:dyDescent="0.25">
      <c r="A30" s="9">
        <v>3</v>
      </c>
      <c r="B30" s="9">
        <v>2</v>
      </c>
      <c r="C30" s="40">
        <v>6</v>
      </c>
      <c r="D30" s="41" t="s">
        <v>29</v>
      </c>
      <c r="E30" s="46"/>
      <c r="F30" s="47">
        <f t="shared" si="4"/>
        <v>0</v>
      </c>
      <c r="G30" s="47">
        <f t="shared" si="4"/>
        <v>0</v>
      </c>
    </row>
    <row r="31" spans="1:7" x14ac:dyDescent="0.25">
      <c r="A31" s="9">
        <v>3</v>
      </c>
      <c r="B31" s="9">
        <v>2</v>
      </c>
      <c r="C31" s="40">
        <v>7</v>
      </c>
      <c r="D31" s="41" t="s">
        <v>30</v>
      </c>
      <c r="E31" s="46"/>
      <c r="F31" s="47">
        <f t="shared" si="4"/>
        <v>0</v>
      </c>
      <c r="G31" s="47">
        <f t="shared" si="4"/>
        <v>0</v>
      </c>
    </row>
    <row r="32" spans="1:7" x14ac:dyDescent="0.25">
      <c r="A32" s="9">
        <v>3</v>
      </c>
      <c r="B32" s="9">
        <v>2</v>
      </c>
      <c r="C32" s="40">
        <v>8</v>
      </c>
      <c r="D32" s="41" t="s">
        <v>31</v>
      </c>
      <c r="E32" s="46"/>
      <c r="F32" s="47">
        <f t="shared" si="4"/>
        <v>0</v>
      </c>
      <c r="G32" s="47">
        <f t="shared" si="4"/>
        <v>0</v>
      </c>
    </row>
    <row r="33" spans="1:7" x14ac:dyDescent="0.25">
      <c r="A33" s="9">
        <v>3</v>
      </c>
      <c r="B33" s="9">
        <v>2</v>
      </c>
      <c r="C33" s="40">
        <v>9</v>
      </c>
      <c r="D33" s="41" t="s">
        <v>32</v>
      </c>
      <c r="E33" s="46"/>
      <c r="F33" s="47">
        <f t="shared" si="4"/>
        <v>0</v>
      </c>
      <c r="G33" s="47">
        <f t="shared" si="4"/>
        <v>0</v>
      </c>
    </row>
    <row r="34" spans="1:7" ht="39" x14ac:dyDescent="0.25">
      <c r="A34" s="9">
        <v>3</v>
      </c>
      <c r="B34" s="9">
        <v>2</v>
      </c>
      <c r="C34" s="40">
        <v>10</v>
      </c>
      <c r="D34" s="41" t="s">
        <v>33</v>
      </c>
      <c r="E34" s="46"/>
      <c r="F34" s="47">
        <f t="shared" si="4"/>
        <v>0</v>
      </c>
      <c r="G34" s="47">
        <f t="shared" si="4"/>
        <v>0</v>
      </c>
    </row>
    <row r="35" spans="1:7" ht="26.25" x14ac:dyDescent="0.25">
      <c r="A35" s="9">
        <v>3</v>
      </c>
      <c r="B35" s="9">
        <v>2</v>
      </c>
      <c r="C35" s="40">
        <v>11</v>
      </c>
      <c r="D35" s="41" t="s">
        <v>34</v>
      </c>
      <c r="E35" s="46"/>
      <c r="F35" s="47">
        <f t="shared" si="4"/>
        <v>0</v>
      </c>
      <c r="G35" s="47">
        <f t="shared" si="4"/>
        <v>0</v>
      </c>
    </row>
    <row r="36" spans="1:7" x14ac:dyDescent="0.25">
      <c r="A36" s="9">
        <v>3</v>
      </c>
      <c r="B36" s="9">
        <v>2</v>
      </c>
      <c r="C36" s="40">
        <v>99</v>
      </c>
      <c r="D36" s="41" t="s">
        <v>35</v>
      </c>
      <c r="E36" s="46"/>
      <c r="F36" s="47">
        <f t="shared" si="4"/>
        <v>0</v>
      </c>
      <c r="G36" s="47">
        <f t="shared" si="4"/>
        <v>0</v>
      </c>
    </row>
    <row r="37" spans="1:7" x14ac:dyDescent="0.25">
      <c r="A37" s="79">
        <v>3</v>
      </c>
      <c r="B37" s="79">
        <v>3</v>
      </c>
      <c r="C37" s="80"/>
      <c r="D37" s="81" t="s">
        <v>36</v>
      </c>
      <c r="E37" s="82">
        <f>E38+E39+E40+E41+E42+E43+E44+E45+E46+E47+E48+E49+E50+E51+E52+E53+E54+E55+E56+E57+E58+E59+E60+E61+E63+E64+E65+E66+E67+E68+E69+E70+E71+E72+E73+E74+E75+E76+E77+E78+E79+E80+E81+E82+E83+E84+E85+E86+E87</f>
        <v>0</v>
      </c>
      <c r="F37" s="82">
        <f t="shared" si="4"/>
        <v>0</v>
      </c>
      <c r="G37" s="82">
        <f t="shared" si="4"/>
        <v>0</v>
      </c>
    </row>
    <row r="38" spans="1:7" x14ac:dyDescent="0.25">
      <c r="A38" s="9">
        <v>3</v>
      </c>
      <c r="B38" s="9">
        <v>3</v>
      </c>
      <c r="C38" s="40">
        <v>1</v>
      </c>
      <c r="D38" s="41" t="s">
        <v>37</v>
      </c>
      <c r="E38" s="46"/>
      <c r="F38" s="47">
        <f t="shared" si="4"/>
        <v>0</v>
      </c>
      <c r="G38" s="47">
        <f t="shared" si="4"/>
        <v>0</v>
      </c>
    </row>
    <row r="39" spans="1:7" x14ac:dyDescent="0.25">
      <c r="A39" s="9">
        <v>3</v>
      </c>
      <c r="B39" s="9">
        <v>3</v>
      </c>
      <c r="C39" s="40">
        <v>2</v>
      </c>
      <c r="D39" s="41" t="s">
        <v>38</v>
      </c>
      <c r="E39" s="46"/>
      <c r="F39" s="47">
        <f t="shared" si="4"/>
        <v>0</v>
      </c>
      <c r="G39" s="47">
        <f t="shared" si="4"/>
        <v>0</v>
      </c>
    </row>
    <row r="40" spans="1:7" x14ac:dyDescent="0.25">
      <c r="A40" s="9">
        <v>3</v>
      </c>
      <c r="B40" s="9">
        <v>3</v>
      </c>
      <c r="C40" s="40">
        <v>3</v>
      </c>
      <c r="D40" s="41" t="s">
        <v>39</v>
      </c>
      <c r="E40" s="46"/>
      <c r="F40" s="47">
        <f t="shared" si="4"/>
        <v>0</v>
      </c>
      <c r="G40" s="47">
        <f t="shared" si="4"/>
        <v>0</v>
      </c>
    </row>
    <row r="41" spans="1:7" x14ac:dyDescent="0.25">
      <c r="A41" s="9">
        <v>3</v>
      </c>
      <c r="B41" s="9">
        <v>3</v>
      </c>
      <c r="C41" s="40">
        <v>4</v>
      </c>
      <c r="D41" s="41" t="s">
        <v>40</v>
      </c>
      <c r="E41" s="46"/>
      <c r="F41" s="47">
        <f t="shared" ref="F41:G88" si="5">E41*10%+E41</f>
        <v>0</v>
      </c>
      <c r="G41" s="47">
        <f t="shared" si="5"/>
        <v>0</v>
      </c>
    </row>
    <row r="42" spans="1:7" x14ac:dyDescent="0.25">
      <c r="A42" s="9">
        <v>3</v>
      </c>
      <c r="B42" s="9">
        <v>3</v>
      </c>
      <c r="C42" s="40">
        <v>5</v>
      </c>
      <c r="D42" s="41" t="s">
        <v>41</v>
      </c>
      <c r="E42" s="46"/>
      <c r="F42" s="47">
        <f t="shared" si="5"/>
        <v>0</v>
      </c>
      <c r="G42" s="47">
        <f t="shared" si="5"/>
        <v>0</v>
      </c>
    </row>
    <row r="43" spans="1:7" x14ac:dyDescent="0.25">
      <c r="A43" s="9">
        <v>3</v>
      </c>
      <c r="B43" s="9">
        <v>3</v>
      </c>
      <c r="C43" s="40">
        <v>6</v>
      </c>
      <c r="D43" s="41" t="s">
        <v>42</v>
      </c>
      <c r="E43" s="46"/>
      <c r="F43" s="47">
        <f t="shared" si="5"/>
        <v>0</v>
      </c>
      <c r="G43" s="47">
        <f t="shared" si="5"/>
        <v>0</v>
      </c>
    </row>
    <row r="44" spans="1:7" x14ac:dyDescent="0.25">
      <c r="A44" s="9">
        <v>3</v>
      </c>
      <c r="B44" s="9">
        <v>3</v>
      </c>
      <c r="C44" s="40">
        <v>7</v>
      </c>
      <c r="D44" s="41" t="s">
        <v>43</v>
      </c>
      <c r="E44" s="46"/>
      <c r="F44" s="47">
        <f t="shared" si="5"/>
        <v>0</v>
      </c>
      <c r="G44" s="47">
        <f t="shared" si="5"/>
        <v>0</v>
      </c>
    </row>
    <row r="45" spans="1:7" x14ac:dyDescent="0.25">
      <c r="A45" s="9">
        <v>3</v>
      </c>
      <c r="B45" s="9">
        <v>3</v>
      </c>
      <c r="C45" s="40">
        <v>8</v>
      </c>
      <c r="D45" s="41" t="s">
        <v>44</v>
      </c>
      <c r="E45" s="46"/>
      <c r="F45" s="47">
        <f t="shared" si="5"/>
        <v>0</v>
      </c>
      <c r="G45" s="47">
        <f t="shared" si="5"/>
        <v>0</v>
      </c>
    </row>
    <row r="46" spans="1:7" x14ac:dyDescent="0.25">
      <c r="A46" s="9">
        <v>3</v>
      </c>
      <c r="B46" s="9">
        <v>3</v>
      </c>
      <c r="C46" s="40">
        <v>9</v>
      </c>
      <c r="D46" s="41" t="s">
        <v>45</v>
      </c>
      <c r="E46" s="46"/>
      <c r="F46" s="47">
        <f t="shared" si="5"/>
        <v>0</v>
      </c>
      <c r="G46" s="47">
        <f t="shared" si="5"/>
        <v>0</v>
      </c>
    </row>
    <row r="47" spans="1:7" x14ac:dyDescent="0.25">
      <c r="A47" s="9">
        <v>3</v>
      </c>
      <c r="B47" s="9">
        <v>3</v>
      </c>
      <c r="C47" s="40">
        <v>10</v>
      </c>
      <c r="D47" s="41" t="s">
        <v>46</v>
      </c>
      <c r="E47" s="46"/>
      <c r="F47" s="47">
        <f t="shared" si="5"/>
        <v>0</v>
      </c>
      <c r="G47" s="47">
        <f t="shared" si="5"/>
        <v>0</v>
      </c>
    </row>
    <row r="48" spans="1:7" x14ac:dyDescent="0.25">
      <c r="A48" s="9">
        <v>3</v>
      </c>
      <c r="B48" s="9">
        <v>3</v>
      </c>
      <c r="C48" s="40">
        <v>11</v>
      </c>
      <c r="D48" s="41" t="s">
        <v>47</v>
      </c>
      <c r="E48" s="46"/>
      <c r="F48" s="47">
        <f t="shared" si="5"/>
        <v>0</v>
      </c>
      <c r="G48" s="47">
        <f t="shared" si="5"/>
        <v>0</v>
      </c>
    </row>
    <row r="49" spans="1:7" x14ac:dyDescent="0.25">
      <c r="A49" s="9">
        <v>3</v>
      </c>
      <c r="B49" s="9">
        <v>3</v>
      </c>
      <c r="C49" s="40">
        <v>12</v>
      </c>
      <c r="D49" s="41" t="s">
        <v>48</v>
      </c>
      <c r="E49" s="46"/>
      <c r="F49" s="47">
        <f t="shared" si="5"/>
        <v>0</v>
      </c>
      <c r="G49" s="47">
        <f t="shared" si="5"/>
        <v>0</v>
      </c>
    </row>
    <row r="50" spans="1:7" x14ac:dyDescent="0.25">
      <c r="A50" s="9">
        <v>3</v>
      </c>
      <c r="B50" s="9">
        <v>3</v>
      </c>
      <c r="C50" s="40">
        <v>13</v>
      </c>
      <c r="D50" s="41" t="s">
        <v>49</v>
      </c>
      <c r="E50" s="46"/>
      <c r="F50" s="47">
        <f t="shared" si="5"/>
        <v>0</v>
      </c>
      <c r="G50" s="47">
        <f t="shared" si="5"/>
        <v>0</v>
      </c>
    </row>
    <row r="51" spans="1:7" x14ac:dyDescent="0.25">
      <c r="A51" s="9">
        <v>3</v>
      </c>
      <c r="B51" s="9">
        <v>3</v>
      </c>
      <c r="C51" s="40">
        <v>14</v>
      </c>
      <c r="D51" s="41" t="s">
        <v>50</v>
      </c>
      <c r="E51" s="46"/>
      <c r="F51" s="47">
        <f t="shared" si="5"/>
        <v>0</v>
      </c>
      <c r="G51" s="47">
        <f t="shared" si="5"/>
        <v>0</v>
      </c>
    </row>
    <row r="52" spans="1:7" x14ac:dyDescent="0.25">
      <c r="A52" s="9">
        <v>3</v>
      </c>
      <c r="B52" s="9">
        <v>3</v>
      </c>
      <c r="C52" s="40">
        <v>15</v>
      </c>
      <c r="D52" s="41" t="s">
        <v>51</v>
      </c>
      <c r="E52" s="46"/>
      <c r="F52" s="47">
        <f t="shared" si="5"/>
        <v>0</v>
      </c>
      <c r="G52" s="47">
        <f t="shared" si="5"/>
        <v>0</v>
      </c>
    </row>
    <row r="53" spans="1:7" x14ac:dyDescent="0.25">
      <c r="A53" s="9">
        <v>3</v>
      </c>
      <c r="B53" s="9">
        <v>3</v>
      </c>
      <c r="C53" s="40">
        <v>16</v>
      </c>
      <c r="D53" s="41" t="s">
        <v>52</v>
      </c>
      <c r="E53" s="46"/>
      <c r="F53" s="47">
        <f t="shared" si="5"/>
        <v>0</v>
      </c>
      <c r="G53" s="47">
        <f t="shared" si="5"/>
        <v>0</v>
      </c>
    </row>
    <row r="54" spans="1:7" x14ac:dyDescent="0.25">
      <c r="A54" s="9">
        <v>3</v>
      </c>
      <c r="B54" s="9">
        <v>3</v>
      </c>
      <c r="C54" s="40">
        <v>17</v>
      </c>
      <c r="D54" s="41" t="s">
        <v>53</v>
      </c>
      <c r="E54" s="46"/>
      <c r="F54" s="47">
        <f t="shared" si="5"/>
        <v>0</v>
      </c>
      <c r="G54" s="47">
        <f t="shared" si="5"/>
        <v>0</v>
      </c>
    </row>
    <row r="55" spans="1:7" x14ac:dyDescent="0.25">
      <c r="A55" s="9">
        <v>3</v>
      </c>
      <c r="B55" s="9">
        <v>3</v>
      </c>
      <c r="C55" s="40">
        <v>18</v>
      </c>
      <c r="D55" s="41" t="s">
        <v>54</v>
      </c>
      <c r="E55" s="46"/>
      <c r="F55" s="47">
        <f t="shared" si="5"/>
        <v>0</v>
      </c>
      <c r="G55" s="47">
        <f t="shared" si="5"/>
        <v>0</v>
      </c>
    </row>
    <row r="56" spans="1:7" x14ac:dyDescent="0.25">
      <c r="A56" s="9">
        <v>3</v>
      </c>
      <c r="B56" s="9">
        <v>3</v>
      </c>
      <c r="C56" s="40">
        <v>19</v>
      </c>
      <c r="D56" s="41" t="s">
        <v>55</v>
      </c>
      <c r="E56" s="46"/>
      <c r="F56" s="47">
        <f t="shared" si="5"/>
        <v>0</v>
      </c>
      <c r="G56" s="47">
        <f t="shared" si="5"/>
        <v>0</v>
      </c>
    </row>
    <row r="57" spans="1:7" x14ac:dyDescent="0.25">
      <c r="A57" s="9">
        <v>3</v>
      </c>
      <c r="B57" s="9">
        <v>3</v>
      </c>
      <c r="C57" s="40">
        <v>20</v>
      </c>
      <c r="D57" s="41" t="s">
        <v>56</v>
      </c>
      <c r="E57" s="46"/>
      <c r="F57" s="47">
        <f t="shared" si="5"/>
        <v>0</v>
      </c>
      <c r="G57" s="47">
        <f t="shared" si="5"/>
        <v>0</v>
      </c>
    </row>
    <row r="58" spans="1:7" x14ac:dyDescent="0.25">
      <c r="A58" s="9">
        <v>3</v>
      </c>
      <c r="B58" s="9">
        <v>3</v>
      </c>
      <c r="C58" s="40">
        <v>21</v>
      </c>
      <c r="D58" s="41" t="s">
        <v>57</v>
      </c>
      <c r="E58" s="46"/>
      <c r="F58" s="47">
        <f t="shared" si="5"/>
        <v>0</v>
      </c>
      <c r="G58" s="47">
        <f t="shared" si="5"/>
        <v>0</v>
      </c>
    </row>
    <row r="59" spans="1:7" x14ac:dyDescent="0.25">
      <c r="A59" s="9">
        <v>3</v>
      </c>
      <c r="B59" s="9">
        <v>3</v>
      </c>
      <c r="C59" s="40">
        <v>22</v>
      </c>
      <c r="D59" s="41" t="s">
        <v>58</v>
      </c>
      <c r="E59" s="46"/>
      <c r="F59" s="47">
        <f t="shared" si="5"/>
        <v>0</v>
      </c>
      <c r="G59" s="47">
        <f t="shared" si="5"/>
        <v>0</v>
      </c>
    </row>
    <row r="60" spans="1:7" x14ac:dyDescent="0.25">
      <c r="A60" s="9">
        <v>3</v>
      </c>
      <c r="B60" s="9">
        <v>3</v>
      </c>
      <c r="C60" s="40">
        <v>23</v>
      </c>
      <c r="D60" s="41" t="s">
        <v>59</v>
      </c>
      <c r="E60" s="46"/>
      <c r="F60" s="47">
        <f t="shared" si="5"/>
        <v>0</v>
      </c>
      <c r="G60" s="47">
        <f t="shared" si="5"/>
        <v>0</v>
      </c>
    </row>
    <row r="61" spans="1:7" x14ac:dyDescent="0.25">
      <c r="A61" s="9">
        <v>3</v>
      </c>
      <c r="B61" s="9">
        <v>3</v>
      </c>
      <c r="C61" s="40">
        <v>24</v>
      </c>
      <c r="D61" s="41" t="s">
        <v>60</v>
      </c>
      <c r="E61" s="46"/>
      <c r="F61" s="47">
        <f t="shared" si="5"/>
        <v>0</v>
      </c>
      <c r="G61" s="47">
        <f t="shared" si="5"/>
        <v>0</v>
      </c>
    </row>
    <row r="62" spans="1:7" x14ac:dyDescent="0.25">
      <c r="A62" s="9">
        <v>3</v>
      </c>
      <c r="B62" s="9">
        <v>3</v>
      </c>
      <c r="C62" s="40">
        <v>25</v>
      </c>
      <c r="D62" s="41" t="s">
        <v>61</v>
      </c>
      <c r="E62" s="46"/>
      <c r="F62" s="47">
        <f t="shared" si="5"/>
        <v>0</v>
      </c>
      <c r="G62" s="47">
        <f t="shared" si="5"/>
        <v>0</v>
      </c>
    </row>
    <row r="63" spans="1:7" x14ac:dyDescent="0.25">
      <c r="A63" s="9">
        <v>3</v>
      </c>
      <c r="B63" s="9">
        <v>3</v>
      </c>
      <c r="C63" s="40">
        <v>26</v>
      </c>
      <c r="D63" s="41" t="s">
        <v>62</v>
      </c>
      <c r="E63" s="46"/>
      <c r="F63" s="47">
        <f t="shared" si="5"/>
        <v>0</v>
      </c>
      <c r="G63" s="47">
        <f t="shared" si="5"/>
        <v>0</v>
      </c>
    </row>
    <row r="64" spans="1:7" x14ac:dyDescent="0.25">
      <c r="A64" s="9">
        <v>3</v>
      </c>
      <c r="B64" s="9">
        <v>3</v>
      </c>
      <c r="C64" s="40">
        <v>27</v>
      </c>
      <c r="D64" s="41" t="s">
        <v>63</v>
      </c>
      <c r="E64" s="46"/>
      <c r="F64" s="47">
        <f t="shared" si="5"/>
        <v>0</v>
      </c>
      <c r="G64" s="47">
        <f t="shared" si="5"/>
        <v>0</v>
      </c>
    </row>
    <row r="65" spans="1:7" x14ac:dyDescent="0.25">
      <c r="A65" s="9">
        <v>3</v>
      </c>
      <c r="B65" s="9">
        <v>3</v>
      </c>
      <c r="C65" s="40">
        <v>28</v>
      </c>
      <c r="D65" s="41" t="s">
        <v>64</v>
      </c>
      <c r="E65" s="46"/>
      <c r="F65" s="47">
        <f t="shared" si="5"/>
        <v>0</v>
      </c>
      <c r="G65" s="47">
        <f t="shared" si="5"/>
        <v>0</v>
      </c>
    </row>
    <row r="66" spans="1:7" x14ac:dyDescent="0.25">
      <c r="A66" s="9">
        <v>3</v>
      </c>
      <c r="B66" s="9">
        <v>3</v>
      </c>
      <c r="C66" s="40">
        <v>29</v>
      </c>
      <c r="D66" s="41" t="s">
        <v>65</v>
      </c>
      <c r="E66" s="46"/>
      <c r="F66" s="47">
        <f t="shared" si="5"/>
        <v>0</v>
      </c>
      <c r="G66" s="47">
        <f t="shared" si="5"/>
        <v>0</v>
      </c>
    </row>
    <row r="67" spans="1:7" x14ac:dyDescent="0.25">
      <c r="A67" s="9">
        <v>3</v>
      </c>
      <c r="B67" s="9">
        <v>3</v>
      </c>
      <c r="C67" s="40">
        <v>30</v>
      </c>
      <c r="D67" s="41" t="s">
        <v>66</v>
      </c>
      <c r="E67" s="46"/>
      <c r="F67" s="47">
        <f t="shared" si="5"/>
        <v>0</v>
      </c>
      <c r="G67" s="47">
        <f t="shared" si="5"/>
        <v>0</v>
      </c>
    </row>
    <row r="68" spans="1:7" x14ac:dyDescent="0.25">
      <c r="A68" s="9">
        <v>3</v>
      </c>
      <c r="B68" s="9">
        <v>3</v>
      </c>
      <c r="C68" s="40">
        <v>31</v>
      </c>
      <c r="D68" s="41" t="s">
        <v>67</v>
      </c>
      <c r="E68" s="46"/>
      <c r="F68" s="47">
        <f t="shared" si="5"/>
        <v>0</v>
      </c>
      <c r="G68" s="47">
        <f t="shared" si="5"/>
        <v>0</v>
      </c>
    </row>
    <row r="69" spans="1:7" x14ac:dyDescent="0.25">
      <c r="A69" s="9">
        <v>3</v>
      </c>
      <c r="B69" s="9">
        <v>3</v>
      </c>
      <c r="C69" s="40">
        <v>32</v>
      </c>
      <c r="D69" s="41" t="s">
        <v>68</v>
      </c>
      <c r="E69" s="46"/>
      <c r="F69" s="47">
        <f t="shared" si="5"/>
        <v>0</v>
      </c>
      <c r="G69" s="47">
        <f t="shared" si="5"/>
        <v>0</v>
      </c>
    </row>
    <row r="70" spans="1:7" x14ac:dyDescent="0.25">
      <c r="A70" s="9">
        <v>3</v>
      </c>
      <c r="B70" s="9">
        <v>3</v>
      </c>
      <c r="C70" s="40">
        <v>33</v>
      </c>
      <c r="D70" s="41" t="s">
        <v>69</v>
      </c>
      <c r="E70" s="46"/>
      <c r="F70" s="47">
        <f t="shared" si="5"/>
        <v>0</v>
      </c>
      <c r="G70" s="47">
        <f t="shared" si="5"/>
        <v>0</v>
      </c>
    </row>
    <row r="71" spans="1:7" x14ac:dyDescent="0.25">
      <c r="A71" s="9">
        <v>3</v>
      </c>
      <c r="B71" s="9">
        <v>3</v>
      </c>
      <c r="C71" s="40">
        <v>34</v>
      </c>
      <c r="D71" s="41" t="s">
        <v>70</v>
      </c>
      <c r="E71" s="46"/>
      <c r="F71" s="47">
        <f t="shared" si="5"/>
        <v>0</v>
      </c>
      <c r="G71" s="47">
        <f t="shared" si="5"/>
        <v>0</v>
      </c>
    </row>
    <row r="72" spans="1:7" x14ac:dyDescent="0.25">
      <c r="A72" s="9">
        <v>3</v>
      </c>
      <c r="B72" s="9">
        <v>3</v>
      </c>
      <c r="C72" s="40">
        <v>35</v>
      </c>
      <c r="D72" s="41" t="s">
        <v>71</v>
      </c>
      <c r="E72" s="46"/>
      <c r="F72" s="47">
        <f t="shared" si="5"/>
        <v>0</v>
      </c>
      <c r="G72" s="47">
        <f t="shared" si="5"/>
        <v>0</v>
      </c>
    </row>
    <row r="73" spans="1:7" x14ac:dyDescent="0.25">
      <c r="A73" s="9">
        <v>3</v>
      </c>
      <c r="B73" s="9">
        <v>3</v>
      </c>
      <c r="C73" s="40">
        <v>36</v>
      </c>
      <c r="D73" s="41" t="s">
        <v>72</v>
      </c>
      <c r="E73" s="46"/>
      <c r="F73" s="47">
        <f t="shared" si="5"/>
        <v>0</v>
      </c>
      <c r="G73" s="47">
        <f t="shared" si="5"/>
        <v>0</v>
      </c>
    </row>
    <row r="74" spans="1:7" x14ac:dyDescent="0.25">
      <c r="A74" s="9">
        <v>3</v>
      </c>
      <c r="B74" s="9">
        <v>3</v>
      </c>
      <c r="C74" s="40">
        <v>37</v>
      </c>
      <c r="D74" s="41" t="s">
        <v>73</v>
      </c>
      <c r="E74" s="46"/>
      <c r="F74" s="47">
        <f t="shared" si="5"/>
        <v>0</v>
      </c>
      <c r="G74" s="47">
        <f t="shared" si="5"/>
        <v>0</v>
      </c>
    </row>
    <row r="75" spans="1:7" x14ac:dyDescent="0.25">
      <c r="A75" s="9">
        <v>3</v>
      </c>
      <c r="B75" s="9">
        <v>3</v>
      </c>
      <c r="C75" s="40">
        <v>38</v>
      </c>
      <c r="D75" s="41" t="s">
        <v>74</v>
      </c>
      <c r="E75" s="46"/>
      <c r="F75" s="47">
        <f t="shared" si="5"/>
        <v>0</v>
      </c>
      <c r="G75" s="47">
        <f t="shared" si="5"/>
        <v>0</v>
      </c>
    </row>
    <row r="76" spans="1:7" x14ac:dyDescent="0.25">
      <c r="A76" s="9">
        <v>3</v>
      </c>
      <c r="B76" s="9">
        <v>3</v>
      </c>
      <c r="C76" s="40">
        <v>39</v>
      </c>
      <c r="D76" s="41" t="s">
        <v>75</v>
      </c>
      <c r="E76" s="46"/>
      <c r="F76" s="47">
        <f t="shared" si="5"/>
        <v>0</v>
      </c>
      <c r="G76" s="47">
        <f t="shared" si="5"/>
        <v>0</v>
      </c>
    </row>
    <row r="77" spans="1:7" x14ac:dyDescent="0.25">
      <c r="A77" s="9">
        <v>3</v>
      </c>
      <c r="B77" s="9">
        <v>3</v>
      </c>
      <c r="C77" s="40">
        <v>40</v>
      </c>
      <c r="D77" s="41" t="s">
        <v>76</v>
      </c>
      <c r="E77" s="46"/>
      <c r="F77" s="47">
        <f t="shared" si="5"/>
        <v>0</v>
      </c>
      <c r="G77" s="47">
        <f t="shared" si="5"/>
        <v>0</v>
      </c>
    </row>
    <row r="78" spans="1:7" x14ac:dyDescent="0.25">
      <c r="A78" s="9">
        <v>3</v>
      </c>
      <c r="B78" s="9">
        <v>3</v>
      </c>
      <c r="C78" s="40">
        <v>41</v>
      </c>
      <c r="D78" s="41" t="s">
        <v>77</v>
      </c>
      <c r="E78" s="46"/>
      <c r="F78" s="47">
        <f t="shared" si="5"/>
        <v>0</v>
      </c>
      <c r="G78" s="47">
        <f t="shared" si="5"/>
        <v>0</v>
      </c>
    </row>
    <row r="79" spans="1:7" x14ac:dyDescent="0.25">
      <c r="A79" s="9">
        <v>3</v>
      </c>
      <c r="B79" s="9">
        <v>3</v>
      </c>
      <c r="C79" s="40">
        <v>42</v>
      </c>
      <c r="D79" s="41" t="s">
        <v>78</v>
      </c>
      <c r="E79" s="46"/>
      <c r="F79" s="47">
        <f t="shared" si="5"/>
        <v>0</v>
      </c>
      <c r="G79" s="47">
        <f t="shared" si="5"/>
        <v>0</v>
      </c>
    </row>
    <row r="80" spans="1:7" x14ac:dyDescent="0.25">
      <c r="A80" s="9">
        <v>3</v>
      </c>
      <c r="B80" s="9">
        <v>3</v>
      </c>
      <c r="C80" s="40">
        <v>43</v>
      </c>
      <c r="D80" s="41" t="s">
        <v>79</v>
      </c>
      <c r="E80" s="46"/>
      <c r="F80" s="47">
        <f t="shared" si="5"/>
        <v>0</v>
      </c>
      <c r="G80" s="47">
        <f t="shared" si="5"/>
        <v>0</v>
      </c>
    </row>
    <row r="81" spans="1:7" x14ac:dyDescent="0.25">
      <c r="A81" s="9">
        <v>3</v>
      </c>
      <c r="B81" s="9">
        <v>3</v>
      </c>
      <c r="C81" s="40">
        <v>44</v>
      </c>
      <c r="D81" s="41" t="s">
        <v>80</v>
      </c>
      <c r="E81" s="46"/>
      <c r="F81" s="47">
        <f t="shared" si="5"/>
        <v>0</v>
      </c>
      <c r="G81" s="47">
        <f t="shared" si="5"/>
        <v>0</v>
      </c>
    </row>
    <row r="82" spans="1:7" x14ac:dyDescent="0.25">
      <c r="A82" s="9">
        <v>3</v>
      </c>
      <c r="B82" s="9">
        <v>3</v>
      </c>
      <c r="C82" s="40">
        <v>45</v>
      </c>
      <c r="D82" s="41" t="s">
        <v>81</v>
      </c>
      <c r="E82" s="46"/>
      <c r="F82" s="47">
        <f t="shared" si="5"/>
        <v>0</v>
      </c>
      <c r="G82" s="47">
        <f t="shared" si="5"/>
        <v>0</v>
      </c>
    </row>
    <row r="83" spans="1:7" x14ac:dyDescent="0.25">
      <c r="A83" s="9">
        <v>3</v>
      </c>
      <c r="B83" s="9">
        <v>3</v>
      </c>
      <c r="C83" s="40">
        <v>46</v>
      </c>
      <c r="D83" s="41" t="s">
        <v>82</v>
      </c>
      <c r="E83" s="46"/>
      <c r="F83" s="47">
        <f t="shared" si="5"/>
        <v>0</v>
      </c>
      <c r="G83" s="47">
        <f t="shared" si="5"/>
        <v>0</v>
      </c>
    </row>
    <row r="84" spans="1:7" x14ac:dyDescent="0.25">
      <c r="A84" s="9">
        <v>3</v>
      </c>
      <c r="B84" s="9">
        <v>3</v>
      </c>
      <c r="C84" s="40">
        <v>47</v>
      </c>
      <c r="D84" s="41" t="s">
        <v>62</v>
      </c>
      <c r="E84" s="46"/>
      <c r="F84" s="47">
        <f t="shared" si="5"/>
        <v>0</v>
      </c>
      <c r="G84" s="47">
        <f t="shared" si="5"/>
        <v>0</v>
      </c>
    </row>
    <row r="85" spans="1:7" x14ac:dyDescent="0.25">
      <c r="A85" s="9">
        <v>3</v>
      </c>
      <c r="B85" s="9">
        <v>3</v>
      </c>
      <c r="C85" s="40">
        <v>48</v>
      </c>
      <c r="D85" s="41" t="s">
        <v>83</v>
      </c>
      <c r="E85" s="46"/>
      <c r="F85" s="47">
        <f t="shared" si="5"/>
        <v>0</v>
      </c>
      <c r="G85" s="47">
        <f t="shared" si="5"/>
        <v>0</v>
      </c>
    </row>
    <row r="86" spans="1:7" x14ac:dyDescent="0.25">
      <c r="A86" s="9">
        <v>3</v>
      </c>
      <c r="B86" s="9">
        <v>3</v>
      </c>
      <c r="C86" s="40">
        <v>49</v>
      </c>
      <c r="D86" s="41" t="s">
        <v>84</v>
      </c>
      <c r="E86" s="46"/>
      <c r="F86" s="47">
        <f t="shared" si="5"/>
        <v>0</v>
      </c>
      <c r="G86" s="47">
        <f t="shared" si="5"/>
        <v>0</v>
      </c>
    </row>
    <row r="87" spans="1:7" x14ac:dyDescent="0.25">
      <c r="A87" s="9">
        <v>3</v>
      </c>
      <c r="B87" s="9">
        <v>3</v>
      </c>
      <c r="C87" s="40">
        <v>99</v>
      </c>
      <c r="D87" s="41" t="s">
        <v>85</v>
      </c>
      <c r="E87" s="46"/>
      <c r="F87" s="47">
        <f t="shared" si="5"/>
        <v>0</v>
      </c>
      <c r="G87" s="47">
        <f t="shared" si="5"/>
        <v>0</v>
      </c>
    </row>
    <row r="88" spans="1:7" x14ac:dyDescent="0.25">
      <c r="A88" s="79">
        <v>3</v>
      </c>
      <c r="B88" s="79">
        <v>4</v>
      </c>
      <c r="C88" s="80"/>
      <c r="D88" s="81" t="s">
        <v>86</v>
      </c>
      <c r="E88" s="82">
        <f>E89+E90+E91+E92+E93+E94+E95+E96+E97+E98+E99+E100+E101+E102+E103+E104+E105+E106+E107+E108+E109+E110+E111+E112+E113+E114+E115+E116+E117+E118+E119+E120+E121+E122+E123+E124+E125+E126++E127+E128+E129+E130+E131+E132+E133+E134+E135</f>
        <v>0</v>
      </c>
      <c r="F88" s="82">
        <f t="shared" si="5"/>
        <v>0</v>
      </c>
      <c r="G88" s="82">
        <f t="shared" si="5"/>
        <v>0</v>
      </c>
    </row>
    <row r="89" spans="1:7" x14ac:dyDescent="0.25">
      <c r="A89" s="9">
        <v>3</v>
      </c>
      <c r="B89" s="9">
        <v>4</v>
      </c>
      <c r="C89" s="40">
        <v>1</v>
      </c>
      <c r="D89" s="41" t="s">
        <v>87</v>
      </c>
      <c r="E89" s="46"/>
      <c r="F89" s="47">
        <f t="shared" ref="F89:G104" si="6">E89*10%+E89</f>
        <v>0</v>
      </c>
      <c r="G89" s="47">
        <f t="shared" si="6"/>
        <v>0</v>
      </c>
    </row>
    <row r="90" spans="1:7" ht="26.25" x14ac:dyDescent="0.25">
      <c r="A90" s="9">
        <v>3</v>
      </c>
      <c r="B90" s="9">
        <v>4</v>
      </c>
      <c r="C90" s="40">
        <v>2</v>
      </c>
      <c r="D90" s="41" t="s">
        <v>88</v>
      </c>
      <c r="E90" s="46"/>
      <c r="F90" s="47">
        <f t="shared" si="6"/>
        <v>0</v>
      </c>
      <c r="G90" s="47">
        <f t="shared" si="6"/>
        <v>0</v>
      </c>
    </row>
    <row r="91" spans="1:7" x14ac:dyDescent="0.25">
      <c r="A91" s="9">
        <v>3</v>
      </c>
      <c r="B91" s="9">
        <v>4</v>
      </c>
      <c r="C91" s="40">
        <v>3</v>
      </c>
      <c r="D91" s="41" t="s">
        <v>89</v>
      </c>
      <c r="E91" s="46"/>
      <c r="F91" s="47">
        <f t="shared" si="6"/>
        <v>0</v>
      </c>
      <c r="G91" s="47">
        <f t="shared" si="6"/>
        <v>0</v>
      </c>
    </row>
    <row r="92" spans="1:7" x14ac:dyDescent="0.25">
      <c r="A92" s="9">
        <v>3</v>
      </c>
      <c r="B92" s="9">
        <v>4</v>
      </c>
      <c r="C92" s="40">
        <v>4</v>
      </c>
      <c r="D92" s="41" t="s">
        <v>90</v>
      </c>
      <c r="E92" s="46"/>
      <c r="F92" s="47">
        <f t="shared" si="6"/>
        <v>0</v>
      </c>
      <c r="G92" s="47">
        <f t="shared" si="6"/>
        <v>0</v>
      </c>
    </row>
    <row r="93" spans="1:7" ht="26.25" x14ac:dyDescent="0.25">
      <c r="A93" s="9">
        <v>3</v>
      </c>
      <c r="B93" s="9">
        <v>4</v>
      </c>
      <c r="C93" s="40">
        <v>5</v>
      </c>
      <c r="D93" s="41" t="s">
        <v>91</v>
      </c>
      <c r="E93" s="46"/>
      <c r="F93" s="47">
        <f t="shared" si="6"/>
        <v>0</v>
      </c>
      <c r="G93" s="47">
        <f t="shared" si="6"/>
        <v>0</v>
      </c>
    </row>
    <row r="94" spans="1:7" ht="26.25" x14ac:dyDescent="0.25">
      <c r="A94" s="9">
        <v>3</v>
      </c>
      <c r="B94" s="9">
        <v>4</v>
      </c>
      <c r="C94" s="40">
        <v>6</v>
      </c>
      <c r="D94" s="41" t="s">
        <v>92</v>
      </c>
      <c r="E94" s="46"/>
      <c r="F94" s="47">
        <f t="shared" si="6"/>
        <v>0</v>
      </c>
      <c r="G94" s="47">
        <f t="shared" si="6"/>
        <v>0</v>
      </c>
    </row>
    <row r="95" spans="1:7" ht="26.25" x14ac:dyDescent="0.25">
      <c r="A95" s="9">
        <v>3</v>
      </c>
      <c r="B95" s="9">
        <v>4</v>
      </c>
      <c r="C95" s="40">
        <v>7</v>
      </c>
      <c r="D95" s="41" t="s">
        <v>93</v>
      </c>
      <c r="E95" s="46"/>
      <c r="F95" s="47">
        <f t="shared" si="6"/>
        <v>0</v>
      </c>
      <c r="G95" s="47">
        <f t="shared" si="6"/>
        <v>0</v>
      </c>
    </row>
    <row r="96" spans="1:7" x14ac:dyDescent="0.25">
      <c r="A96" s="9">
        <v>3</v>
      </c>
      <c r="B96" s="9">
        <v>4</v>
      </c>
      <c r="C96" s="40">
        <v>8</v>
      </c>
      <c r="D96" s="41" t="s">
        <v>94</v>
      </c>
      <c r="E96" s="46"/>
      <c r="F96" s="47">
        <f t="shared" si="6"/>
        <v>0</v>
      </c>
      <c r="G96" s="47">
        <f t="shared" si="6"/>
        <v>0</v>
      </c>
    </row>
    <row r="97" spans="1:7" x14ac:dyDescent="0.25">
      <c r="A97" s="9">
        <v>3</v>
      </c>
      <c r="B97" s="9">
        <v>4</v>
      </c>
      <c r="C97" s="40">
        <v>9</v>
      </c>
      <c r="D97" s="41" t="s">
        <v>95</v>
      </c>
      <c r="E97" s="46"/>
      <c r="F97" s="47">
        <f t="shared" si="6"/>
        <v>0</v>
      </c>
      <c r="G97" s="47">
        <f t="shared" si="6"/>
        <v>0</v>
      </c>
    </row>
    <row r="98" spans="1:7" x14ac:dyDescent="0.25">
      <c r="A98" s="9">
        <v>3</v>
      </c>
      <c r="B98" s="9">
        <v>4</v>
      </c>
      <c r="C98" s="40">
        <v>10</v>
      </c>
      <c r="D98" s="41" t="s">
        <v>96</v>
      </c>
      <c r="E98" s="46"/>
      <c r="F98" s="47">
        <f t="shared" si="6"/>
        <v>0</v>
      </c>
      <c r="G98" s="47">
        <f t="shared" si="6"/>
        <v>0</v>
      </c>
    </row>
    <row r="99" spans="1:7" ht="26.25" x14ac:dyDescent="0.25">
      <c r="A99" s="9">
        <v>3</v>
      </c>
      <c r="B99" s="9">
        <v>4</v>
      </c>
      <c r="C99" s="40">
        <v>11</v>
      </c>
      <c r="D99" s="41" t="s">
        <v>97</v>
      </c>
      <c r="E99" s="46"/>
      <c r="F99" s="47">
        <f t="shared" si="6"/>
        <v>0</v>
      </c>
      <c r="G99" s="47">
        <f t="shared" si="6"/>
        <v>0</v>
      </c>
    </row>
    <row r="100" spans="1:7" ht="26.25" x14ac:dyDescent="0.25">
      <c r="A100" s="9">
        <v>3</v>
      </c>
      <c r="B100" s="9">
        <v>4</v>
      </c>
      <c r="C100" s="40">
        <v>12</v>
      </c>
      <c r="D100" s="41" t="s">
        <v>98</v>
      </c>
      <c r="E100" s="46"/>
      <c r="F100" s="47">
        <f t="shared" si="6"/>
        <v>0</v>
      </c>
      <c r="G100" s="47">
        <f t="shared" si="6"/>
        <v>0</v>
      </c>
    </row>
    <row r="101" spans="1:7" ht="26.25" x14ac:dyDescent="0.25">
      <c r="A101" s="9">
        <v>3</v>
      </c>
      <c r="B101" s="9">
        <v>4</v>
      </c>
      <c r="C101" s="40">
        <v>13</v>
      </c>
      <c r="D101" s="41" t="s">
        <v>99</v>
      </c>
      <c r="E101" s="46"/>
      <c r="F101" s="47">
        <f t="shared" si="6"/>
        <v>0</v>
      </c>
      <c r="G101" s="47">
        <f t="shared" si="6"/>
        <v>0</v>
      </c>
    </row>
    <row r="102" spans="1:7" x14ac:dyDescent="0.25">
      <c r="A102" s="9">
        <v>3</v>
      </c>
      <c r="B102" s="9">
        <v>4</v>
      </c>
      <c r="C102" s="40">
        <v>14</v>
      </c>
      <c r="D102" s="41" t="s">
        <v>100</v>
      </c>
      <c r="E102" s="46"/>
      <c r="F102" s="47">
        <f t="shared" si="6"/>
        <v>0</v>
      </c>
      <c r="G102" s="47">
        <f t="shared" si="6"/>
        <v>0</v>
      </c>
    </row>
    <row r="103" spans="1:7" x14ac:dyDescent="0.25">
      <c r="A103" s="9">
        <v>3</v>
      </c>
      <c r="B103" s="9">
        <v>4</v>
      </c>
      <c r="C103" s="40">
        <v>15</v>
      </c>
      <c r="D103" s="41" t="s">
        <v>101</v>
      </c>
      <c r="E103" s="46"/>
      <c r="F103" s="47">
        <f t="shared" si="6"/>
        <v>0</v>
      </c>
      <c r="G103" s="47">
        <f t="shared" si="6"/>
        <v>0</v>
      </c>
    </row>
    <row r="104" spans="1:7" x14ac:dyDescent="0.25">
      <c r="A104" s="9">
        <v>3</v>
      </c>
      <c r="B104" s="9">
        <v>4</v>
      </c>
      <c r="C104" s="40">
        <v>16</v>
      </c>
      <c r="D104" s="41" t="s">
        <v>102</v>
      </c>
      <c r="E104" s="46"/>
      <c r="F104" s="47">
        <f t="shared" si="6"/>
        <v>0</v>
      </c>
      <c r="G104" s="47">
        <f t="shared" si="6"/>
        <v>0</v>
      </c>
    </row>
    <row r="105" spans="1:7" ht="26.25" x14ac:dyDescent="0.25">
      <c r="A105" s="9">
        <v>3</v>
      </c>
      <c r="B105" s="9">
        <v>4</v>
      </c>
      <c r="C105" s="40">
        <v>17</v>
      </c>
      <c r="D105" s="41" t="s">
        <v>103</v>
      </c>
      <c r="E105" s="46"/>
      <c r="F105" s="47">
        <f t="shared" ref="F105:G149" si="7">E105*10%+E105</f>
        <v>0</v>
      </c>
      <c r="G105" s="47">
        <f t="shared" si="7"/>
        <v>0</v>
      </c>
    </row>
    <row r="106" spans="1:7" ht="26.25" x14ac:dyDescent="0.25">
      <c r="A106" s="9">
        <v>3</v>
      </c>
      <c r="B106" s="9">
        <v>4</v>
      </c>
      <c r="C106" s="40">
        <v>18</v>
      </c>
      <c r="D106" s="41" t="s">
        <v>104</v>
      </c>
      <c r="E106" s="46"/>
      <c r="F106" s="47">
        <f t="shared" si="7"/>
        <v>0</v>
      </c>
      <c r="G106" s="47">
        <f t="shared" si="7"/>
        <v>0</v>
      </c>
    </row>
    <row r="107" spans="1:7" ht="26.25" x14ac:dyDescent="0.25">
      <c r="A107" s="9">
        <v>3</v>
      </c>
      <c r="B107" s="9">
        <v>4</v>
      </c>
      <c r="C107" s="40">
        <v>19</v>
      </c>
      <c r="D107" s="41" t="s">
        <v>105</v>
      </c>
      <c r="E107" s="46"/>
      <c r="F107" s="47">
        <f t="shared" si="7"/>
        <v>0</v>
      </c>
      <c r="G107" s="47">
        <f t="shared" si="7"/>
        <v>0</v>
      </c>
    </row>
    <row r="108" spans="1:7" ht="26.25" x14ac:dyDescent="0.25">
      <c r="A108" s="9">
        <v>3</v>
      </c>
      <c r="B108" s="9">
        <v>4</v>
      </c>
      <c r="C108" s="40">
        <v>20</v>
      </c>
      <c r="D108" s="41" t="s">
        <v>106</v>
      </c>
      <c r="E108" s="46"/>
      <c r="F108" s="47">
        <f t="shared" si="7"/>
        <v>0</v>
      </c>
      <c r="G108" s="47">
        <f t="shared" si="7"/>
        <v>0</v>
      </c>
    </row>
    <row r="109" spans="1:7" x14ac:dyDescent="0.25">
      <c r="A109" s="9">
        <v>3</v>
      </c>
      <c r="B109" s="9">
        <v>4</v>
      </c>
      <c r="C109" s="40">
        <v>21</v>
      </c>
      <c r="D109" s="41" t="s">
        <v>107</v>
      </c>
      <c r="E109" s="46"/>
      <c r="F109" s="47">
        <f t="shared" si="7"/>
        <v>0</v>
      </c>
      <c r="G109" s="47">
        <f t="shared" si="7"/>
        <v>0</v>
      </c>
    </row>
    <row r="110" spans="1:7" x14ac:dyDescent="0.25">
      <c r="A110" s="9">
        <v>3</v>
      </c>
      <c r="B110" s="9">
        <v>4</v>
      </c>
      <c r="C110" s="40">
        <v>22</v>
      </c>
      <c r="D110" s="41" t="s">
        <v>108</v>
      </c>
      <c r="E110" s="46"/>
      <c r="F110" s="47">
        <f t="shared" si="7"/>
        <v>0</v>
      </c>
      <c r="G110" s="47">
        <f t="shared" si="7"/>
        <v>0</v>
      </c>
    </row>
    <row r="111" spans="1:7" ht="26.25" x14ac:dyDescent="0.25">
      <c r="A111" s="9">
        <v>3</v>
      </c>
      <c r="B111" s="9">
        <v>4</v>
      </c>
      <c r="C111" s="40">
        <v>23</v>
      </c>
      <c r="D111" s="41" t="s">
        <v>109</v>
      </c>
      <c r="E111" s="46"/>
      <c r="F111" s="47">
        <f t="shared" si="7"/>
        <v>0</v>
      </c>
      <c r="G111" s="47">
        <f t="shared" si="7"/>
        <v>0</v>
      </c>
    </row>
    <row r="112" spans="1:7" ht="26.25" x14ac:dyDescent="0.25">
      <c r="A112" s="9">
        <v>3</v>
      </c>
      <c r="B112" s="9">
        <v>4</v>
      </c>
      <c r="C112" s="40">
        <v>24</v>
      </c>
      <c r="D112" s="41" t="s">
        <v>110</v>
      </c>
      <c r="E112" s="46"/>
      <c r="F112" s="47">
        <f t="shared" si="7"/>
        <v>0</v>
      </c>
      <c r="G112" s="47">
        <f t="shared" si="7"/>
        <v>0</v>
      </c>
    </row>
    <row r="113" spans="1:7" x14ac:dyDescent="0.25">
      <c r="A113" s="9">
        <v>3</v>
      </c>
      <c r="B113" s="9">
        <v>4</v>
      </c>
      <c r="C113" s="40">
        <v>25</v>
      </c>
      <c r="D113" s="41" t="s">
        <v>111</v>
      </c>
      <c r="E113" s="46"/>
      <c r="F113" s="47">
        <f t="shared" si="7"/>
        <v>0</v>
      </c>
      <c r="G113" s="47">
        <f t="shared" si="7"/>
        <v>0</v>
      </c>
    </row>
    <row r="114" spans="1:7" x14ac:dyDescent="0.25">
      <c r="A114" s="9">
        <v>3</v>
      </c>
      <c r="B114" s="9">
        <v>4</v>
      </c>
      <c r="C114" s="40">
        <v>26</v>
      </c>
      <c r="D114" s="41" t="s">
        <v>112</v>
      </c>
      <c r="E114" s="46"/>
      <c r="F114" s="47">
        <f t="shared" si="7"/>
        <v>0</v>
      </c>
      <c r="G114" s="47">
        <f t="shared" si="7"/>
        <v>0</v>
      </c>
    </row>
    <row r="115" spans="1:7" x14ac:dyDescent="0.25">
      <c r="A115" s="9">
        <v>3</v>
      </c>
      <c r="B115" s="9">
        <v>4</v>
      </c>
      <c r="C115" s="40">
        <v>27</v>
      </c>
      <c r="D115" s="41" t="s">
        <v>113</v>
      </c>
      <c r="E115" s="46"/>
      <c r="F115" s="47">
        <f t="shared" si="7"/>
        <v>0</v>
      </c>
      <c r="G115" s="47">
        <f t="shared" si="7"/>
        <v>0</v>
      </c>
    </row>
    <row r="116" spans="1:7" x14ac:dyDescent="0.25">
      <c r="A116" s="9">
        <v>3</v>
      </c>
      <c r="B116" s="9">
        <v>4</v>
      </c>
      <c r="C116" s="40">
        <v>28</v>
      </c>
      <c r="D116" s="41" t="s">
        <v>114</v>
      </c>
      <c r="E116" s="46"/>
      <c r="F116" s="47">
        <f t="shared" si="7"/>
        <v>0</v>
      </c>
      <c r="G116" s="47">
        <f t="shared" si="7"/>
        <v>0</v>
      </c>
    </row>
    <row r="117" spans="1:7" ht="26.25" x14ac:dyDescent="0.25">
      <c r="A117" s="9">
        <v>3</v>
      </c>
      <c r="B117" s="9">
        <v>4</v>
      </c>
      <c r="C117" s="40">
        <v>29</v>
      </c>
      <c r="D117" s="41" t="s">
        <v>115</v>
      </c>
      <c r="E117" s="46"/>
      <c r="F117" s="47">
        <f t="shared" si="7"/>
        <v>0</v>
      </c>
      <c r="G117" s="47">
        <f t="shared" si="7"/>
        <v>0</v>
      </c>
    </row>
    <row r="118" spans="1:7" x14ac:dyDescent="0.25">
      <c r="A118" s="9">
        <v>3</v>
      </c>
      <c r="B118" s="9">
        <v>4</v>
      </c>
      <c r="C118" s="40">
        <v>30</v>
      </c>
      <c r="D118" s="41" t="s">
        <v>116</v>
      </c>
      <c r="E118" s="46"/>
      <c r="F118" s="47">
        <f t="shared" si="7"/>
        <v>0</v>
      </c>
      <c r="G118" s="47">
        <f t="shared" si="7"/>
        <v>0</v>
      </c>
    </row>
    <row r="119" spans="1:7" x14ac:dyDescent="0.25">
      <c r="A119" s="9">
        <v>3</v>
      </c>
      <c r="B119" s="9">
        <v>4</v>
      </c>
      <c r="C119" s="40">
        <v>31</v>
      </c>
      <c r="D119" s="41" t="s">
        <v>117</v>
      </c>
      <c r="E119" s="46"/>
      <c r="F119" s="47">
        <f t="shared" si="7"/>
        <v>0</v>
      </c>
      <c r="G119" s="47">
        <f t="shared" si="7"/>
        <v>0</v>
      </c>
    </row>
    <row r="120" spans="1:7" x14ac:dyDescent="0.25">
      <c r="A120" s="9">
        <v>3</v>
      </c>
      <c r="B120" s="9">
        <v>4</v>
      </c>
      <c r="C120" s="40">
        <v>32</v>
      </c>
      <c r="D120" s="41" t="s">
        <v>118</v>
      </c>
      <c r="E120" s="46"/>
      <c r="F120" s="47">
        <f t="shared" si="7"/>
        <v>0</v>
      </c>
      <c r="G120" s="47">
        <f t="shared" si="7"/>
        <v>0</v>
      </c>
    </row>
    <row r="121" spans="1:7" x14ac:dyDescent="0.25">
      <c r="A121" s="9">
        <v>3</v>
      </c>
      <c r="B121" s="9">
        <v>4</v>
      </c>
      <c r="C121" s="40">
        <v>34</v>
      </c>
      <c r="D121" s="41" t="s">
        <v>119</v>
      </c>
      <c r="E121" s="46"/>
      <c r="F121" s="47">
        <f t="shared" si="7"/>
        <v>0</v>
      </c>
      <c r="G121" s="47">
        <f t="shared" si="7"/>
        <v>0</v>
      </c>
    </row>
    <row r="122" spans="1:7" ht="26.25" x14ac:dyDescent="0.25">
      <c r="A122" s="9">
        <v>3</v>
      </c>
      <c r="B122" s="9">
        <v>4</v>
      </c>
      <c r="C122" s="40">
        <v>35</v>
      </c>
      <c r="D122" s="41" t="s">
        <v>120</v>
      </c>
      <c r="E122" s="46"/>
      <c r="F122" s="47">
        <f t="shared" si="7"/>
        <v>0</v>
      </c>
      <c r="G122" s="47">
        <f t="shared" si="7"/>
        <v>0</v>
      </c>
    </row>
    <row r="123" spans="1:7" x14ac:dyDescent="0.25">
      <c r="A123" s="9">
        <v>3</v>
      </c>
      <c r="B123" s="9">
        <v>4</v>
      </c>
      <c r="C123" s="40">
        <v>36</v>
      </c>
      <c r="D123" s="41" t="s">
        <v>121</v>
      </c>
      <c r="E123" s="46"/>
      <c r="F123" s="47">
        <f t="shared" si="7"/>
        <v>0</v>
      </c>
      <c r="G123" s="47">
        <f t="shared" si="7"/>
        <v>0</v>
      </c>
    </row>
    <row r="124" spans="1:7" ht="26.25" x14ac:dyDescent="0.25">
      <c r="A124" s="9">
        <v>3</v>
      </c>
      <c r="B124" s="9">
        <v>4</v>
      </c>
      <c r="C124" s="40">
        <v>37</v>
      </c>
      <c r="D124" s="41" t="s">
        <v>122</v>
      </c>
      <c r="E124" s="46"/>
      <c r="F124" s="47">
        <f t="shared" si="7"/>
        <v>0</v>
      </c>
      <c r="G124" s="47">
        <f t="shared" si="7"/>
        <v>0</v>
      </c>
    </row>
    <row r="125" spans="1:7" x14ac:dyDescent="0.25">
      <c r="A125" s="9">
        <v>3</v>
      </c>
      <c r="B125" s="9">
        <v>4</v>
      </c>
      <c r="C125" s="40">
        <v>38</v>
      </c>
      <c r="D125" s="41" t="s">
        <v>123</v>
      </c>
      <c r="E125" s="46"/>
      <c r="F125" s="47">
        <f t="shared" si="7"/>
        <v>0</v>
      </c>
      <c r="G125" s="47">
        <f t="shared" si="7"/>
        <v>0</v>
      </c>
    </row>
    <row r="126" spans="1:7" x14ac:dyDescent="0.25">
      <c r="A126" s="9">
        <v>3</v>
      </c>
      <c r="B126" s="9">
        <v>4</v>
      </c>
      <c r="C126" s="40">
        <v>39</v>
      </c>
      <c r="D126" s="41" t="s">
        <v>124</v>
      </c>
      <c r="E126" s="46"/>
      <c r="F126" s="47">
        <f t="shared" si="7"/>
        <v>0</v>
      </c>
      <c r="G126" s="47">
        <f t="shared" si="7"/>
        <v>0</v>
      </c>
    </row>
    <row r="127" spans="1:7" ht="26.25" x14ac:dyDescent="0.25">
      <c r="A127" s="9">
        <v>3</v>
      </c>
      <c r="B127" s="9">
        <v>4</v>
      </c>
      <c r="C127" s="40">
        <v>40</v>
      </c>
      <c r="D127" s="41" t="s">
        <v>125</v>
      </c>
      <c r="E127" s="46"/>
      <c r="F127" s="47">
        <f t="shared" si="7"/>
        <v>0</v>
      </c>
      <c r="G127" s="47">
        <f t="shared" si="7"/>
        <v>0</v>
      </c>
    </row>
    <row r="128" spans="1:7" ht="26.25" x14ac:dyDescent="0.25">
      <c r="A128" s="9">
        <v>3</v>
      </c>
      <c r="B128" s="9">
        <v>4</v>
      </c>
      <c r="C128" s="40">
        <v>41</v>
      </c>
      <c r="D128" s="41" t="s">
        <v>126</v>
      </c>
      <c r="E128" s="46"/>
      <c r="F128" s="47">
        <f t="shared" si="7"/>
        <v>0</v>
      </c>
      <c r="G128" s="47">
        <f t="shared" si="7"/>
        <v>0</v>
      </c>
    </row>
    <row r="129" spans="1:7" x14ac:dyDescent="0.25">
      <c r="A129" s="9">
        <v>3</v>
      </c>
      <c r="B129" s="9">
        <v>4</v>
      </c>
      <c r="C129" s="40">
        <v>42</v>
      </c>
      <c r="D129" s="41" t="s">
        <v>127</v>
      </c>
      <c r="E129" s="46"/>
      <c r="F129" s="47">
        <f t="shared" si="7"/>
        <v>0</v>
      </c>
      <c r="G129" s="47">
        <f t="shared" si="7"/>
        <v>0</v>
      </c>
    </row>
    <row r="130" spans="1:7" x14ac:dyDescent="0.25">
      <c r="A130" s="9">
        <v>3</v>
      </c>
      <c r="B130" s="9">
        <v>4</v>
      </c>
      <c r="C130" s="40">
        <v>43</v>
      </c>
      <c r="D130" s="41" t="s">
        <v>128</v>
      </c>
      <c r="E130" s="46"/>
      <c r="F130" s="47">
        <f t="shared" si="7"/>
        <v>0</v>
      </c>
      <c r="G130" s="47">
        <f t="shared" si="7"/>
        <v>0</v>
      </c>
    </row>
    <row r="131" spans="1:7" ht="26.25" x14ac:dyDescent="0.25">
      <c r="A131" s="9">
        <v>3</v>
      </c>
      <c r="B131" s="9">
        <v>4</v>
      </c>
      <c r="C131" s="40">
        <v>44</v>
      </c>
      <c r="D131" s="41" t="s">
        <v>129</v>
      </c>
      <c r="E131" s="46"/>
      <c r="F131" s="47">
        <f t="shared" si="7"/>
        <v>0</v>
      </c>
      <c r="G131" s="47">
        <f t="shared" si="7"/>
        <v>0</v>
      </c>
    </row>
    <row r="132" spans="1:7" x14ac:dyDescent="0.25">
      <c r="A132" s="9">
        <v>3</v>
      </c>
      <c r="B132" s="9">
        <v>4</v>
      </c>
      <c r="C132" s="40">
        <v>45</v>
      </c>
      <c r="D132" s="41" t="s">
        <v>130</v>
      </c>
      <c r="E132" s="46"/>
      <c r="F132" s="47">
        <f t="shared" si="7"/>
        <v>0</v>
      </c>
      <c r="G132" s="47">
        <f t="shared" si="7"/>
        <v>0</v>
      </c>
    </row>
    <row r="133" spans="1:7" x14ac:dyDescent="0.25">
      <c r="A133" s="9">
        <v>3</v>
      </c>
      <c r="B133" s="9">
        <v>4</v>
      </c>
      <c r="C133" s="40">
        <v>46</v>
      </c>
      <c r="D133" s="41" t="s">
        <v>131</v>
      </c>
      <c r="E133" s="46"/>
      <c r="F133" s="47">
        <f t="shared" si="7"/>
        <v>0</v>
      </c>
      <c r="G133" s="47">
        <f t="shared" si="7"/>
        <v>0</v>
      </c>
    </row>
    <row r="134" spans="1:7" x14ac:dyDescent="0.25">
      <c r="A134" s="9">
        <v>3</v>
      </c>
      <c r="B134" s="9">
        <v>4</v>
      </c>
      <c r="C134" s="40">
        <v>47</v>
      </c>
      <c r="D134" s="41" t="s">
        <v>132</v>
      </c>
      <c r="E134" s="46"/>
      <c r="F134" s="47">
        <f t="shared" si="7"/>
        <v>0</v>
      </c>
      <c r="G134" s="47">
        <f t="shared" si="7"/>
        <v>0</v>
      </c>
    </row>
    <row r="135" spans="1:7" x14ac:dyDescent="0.25">
      <c r="A135" s="9">
        <v>3</v>
      </c>
      <c r="B135" s="9">
        <v>4</v>
      </c>
      <c r="C135" s="40">
        <v>99</v>
      </c>
      <c r="D135" s="41" t="s">
        <v>133</v>
      </c>
      <c r="E135" s="46"/>
      <c r="F135" s="47">
        <f t="shared" si="7"/>
        <v>0</v>
      </c>
      <c r="G135" s="47">
        <f t="shared" si="7"/>
        <v>0</v>
      </c>
    </row>
    <row r="136" spans="1:7" x14ac:dyDescent="0.25">
      <c r="A136" s="79">
        <v>3</v>
      </c>
      <c r="B136" s="79">
        <v>5</v>
      </c>
      <c r="C136" s="80"/>
      <c r="D136" s="81" t="s">
        <v>134</v>
      </c>
      <c r="E136" s="82">
        <f>E137+E138+E139+E140+E141+E142+E143+E144+E145</f>
        <v>0</v>
      </c>
      <c r="F136" s="82">
        <f t="shared" si="7"/>
        <v>0</v>
      </c>
      <c r="G136" s="82">
        <f t="shared" si="7"/>
        <v>0</v>
      </c>
    </row>
    <row r="137" spans="1:7" x14ac:dyDescent="0.25">
      <c r="A137" s="9">
        <v>3</v>
      </c>
      <c r="B137" s="9">
        <v>5</v>
      </c>
      <c r="C137" s="40">
        <v>1</v>
      </c>
      <c r="D137" s="41" t="s">
        <v>135</v>
      </c>
      <c r="E137" s="46"/>
      <c r="F137" s="47">
        <f t="shared" si="7"/>
        <v>0</v>
      </c>
      <c r="G137" s="47">
        <f t="shared" si="7"/>
        <v>0</v>
      </c>
    </row>
    <row r="138" spans="1:7" x14ac:dyDescent="0.25">
      <c r="A138" s="9">
        <v>3</v>
      </c>
      <c r="B138" s="9">
        <v>5</v>
      </c>
      <c r="C138" s="40">
        <v>2</v>
      </c>
      <c r="D138" s="41" t="s">
        <v>136</v>
      </c>
      <c r="E138" s="46"/>
      <c r="F138" s="47">
        <f t="shared" si="7"/>
        <v>0</v>
      </c>
      <c r="G138" s="47">
        <f t="shared" si="7"/>
        <v>0</v>
      </c>
    </row>
    <row r="139" spans="1:7" x14ac:dyDescent="0.25">
      <c r="A139" s="9">
        <v>3</v>
      </c>
      <c r="B139" s="9">
        <v>5</v>
      </c>
      <c r="C139" s="40">
        <v>3</v>
      </c>
      <c r="D139" s="41" t="s">
        <v>137</v>
      </c>
      <c r="E139" s="46"/>
      <c r="F139" s="47">
        <f t="shared" si="7"/>
        <v>0</v>
      </c>
      <c r="G139" s="47">
        <f t="shared" si="7"/>
        <v>0</v>
      </c>
    </row>
    <row r="140" spans="1:7" x14ac:dyDescent="0.25">
      <c r="A140" s="9">
        <v>3</v>
      </c>
      <c r="B140" s="9">
        <v>5</v>
      </c>
      <c r="C140" s="40">
        <v>4</v>
      </c>
      <c r="D140" s="41" t="s">
        <v>138</v>
      </c>
      <c r="E140" s="46"/>
      <c r="F140" s="47">
        <f t="shared" si="7"/>
        <v>0</v>
      </c>
      <c r="G140" s="47">
        <f t="shared" si="7"/>
        <v>0</v>
      </c>
    </row>
    <row r="141" spans="1:7" x14ac:dyDescent="0.25">
      <c r="A141" s="9">
        <v>3</v>
      </c>
      <c r="B141" s="9">
        <v>5</v>
      </c>
      <c r="C141" s="40">
        <v>5</v>
      </c>
      <c r="D141" s="41" t="s">
        <v>139</v>
      </c>
      <c r="E141" s="46"/>
      <c r="F141" s="47">
        <f t="shared" si="7"/>
        <v>0</v>
      </c>
      <c r="G141" s="47">
        <f t="shared" si="7"/>
        <v>0</v>
      </c>
    </row>
    <row r="142" spans="1:7" x14ac:dyDescent="0.25">
      <c r="A142" s="9">
        <v>3</v>
      </c>
      <c r="B142" s="9">
        <v>5</v>
      </c>
      <c r="C142" s="40">
        <v>6</v>
      </c>
      <c r="D142" s="41" t="s">
        <v>140</v>
      </c>
      <c r="E142" s="46"/>
      <c r="F142" s="47">
        <f t="shared" si="7"/>
        <v>0</v>
      </c>
      <c r="G142" s="47">
        <f t="shared" si="7"/>
        <v>0</v>
      </c>
    </row>
    <row r="143" spans="1:7" x14ac:dyDescent="0.25">
      <c r="A143" s="9">
        <v>3</v>
      </c>
      <c r="B143" s="9">
        <v>5</v>
      </c>
      <c r="C143" s="40">
        <v>7</v>
      </c>
      <c r="D143" s="41" t="s">
        <v>141</v>
      </c>
      <c r="E143" s="46"/>
      <c r="F143" s="47">
        <f t="shared" si="7"/>
        <v>0</v>
      </c>
      <c r="G143" s="47">
        <f t="shared" si="7"/>
        <v>0</v>
      </c>
    </row>
    <row r="144" spans="1:7" x14ac:dyDescent="0.25">
      <c r="A144" s="9">
        <v>3</v>
      </c>
      <c r="B144" s="9">
        <v>5</v>
      </c>
      <c r="C144" s="40">
        <v>8</v>
      </c>
      <c r="D144" s="41" t="s">
        <v>142</v>
      </c>
      <c r="E144" s="46"/>
      <c r="F144" s="47">
        <f t="shared" si="7"/>
        <v>0</v>
      </c>
      <c r="G144" s="47">
        <f t="shared" si="7"/>
        <v>0</v>
      </c>
    </row>
    <row r="145" spans="1:7" ht="26.25" x14ac:dyDescent="0.25">
      <c r="A145" s="9">
        <v>3</v>
      </c>
      <c r="B145" s="9">
        <v>5</v>
      </c>
      <c r="C145" s="40">
        <v>99</v>
      </c>
      <c r="D145" s="41" t="s">
        <v>143</v>
      </c>
      <c r="E145" s="46"/>
      <c r="F145" s="47">
        <f t="shared" si="7"/>
        <v>0</v>
      </c>
      <c r="G145" s="47">
        <f t="shared" si="7"/>
        <v>0</v>
      </c>
    </row>
    <row r="146" spans="1:7" x14ac:dyDescent="0.25">
      <c r="A146" s="79">
        <v>3</v>
      </c>
      <c r="B146" s="79">
        <v>6</v>
      </c>
      <c r="C146" s="80"/>
      <c r="D146" s="81" t="s">
        <v>144</v>
      </c>
      <c r="E146" s="82">
        <f>E147+E148+E149+E150+E151</f>
        <v>0</v>
      </c>
      <c r="F146" s="82">
        <f t="shared" si="7"/>
        <v>0</v>
      </c>
      <c r="G146" s="82">
        <f t="shared" si="7"/>
        <v>0</v>
      </c>
    </row>
    <row r="147" spans="1:7" x14ac:dyDescent="0.25">
      <c r="A147" s="9">
        <v>3</v>
      </c>
      <c r="B147" s="9">
        <v>6</v>
      </c>
      <c r="C147" s="40">
        <v>1</v>
      </c>
      <c r="D147" s="41" t="s">
        <v>145</v>
      </c>
      <c r="E147" s="46"/>
      <c r="F147" s="47">
        <f t="shared" si="7"/>
        <v>0</v>
      </c>
      <c r="G147" s="47">
        <f t="shared" si="7"/>
        <v>0</v>
      </c>
    </row>
    <row r="148" spans="1:7" x14ac:dyDescent="0.25">
      <c r="A148" s="9">
        <v>3</v>
      </c>
      <c r="B148" s="9">
        <v>6</v>
      </c>
      <c r="C148" s="40">
        <v>2</v>
      </c>
      <c r="D148" s="41" t="s">
        <v>146</v>
      </c>
      <c r="E148" s="46"/>
      <c r="F148" s="47">
        <f t="shared" si="7"/>
        <v>0</v>
      </c>
      <c r="G148" s="47">
        <f t="shared" si="7"/>
        <v>0</v>
      </c>
    </row>
    <row r="149" spans="1:7" x14ac:dyDescent="0.25">
      <c r="A149" s="9">
        <v>3</v>
      </c>
      <c r="B149" s="9">
        <v>6</v>
      </c>
      <c r="C149" s="40">
        <v>3</v>
      </c>
      <c r="D149" s="41" t="s">
        <v>147</v>
      </c>
      <c r="E149" s="46"/>
      <c r="F149" s="47">
        <f t="shared" si="7"/>
        <v>0</v>
      </c>
      <c r="G149" s="47">
        <f t="shared" si="7"/>
        <v>0</v>
      </c>
    </row>
    <row r="150" spans="1:7" x14ac:dyDescent="0.25">
      <c r="A150" s="9">
        <v>3</v>
      </c>
      <c r="B150" s="9">
        <v>6</v>
      </c>
      <c r="C150" s="40">
        <v>4</v>
      </c>
      <c r="D150" s="41" t="s">
        <v>148</v>
      </c>
      <c r="E150" s="46"/>
      <c r="F150" s="47">
        <f t="shared" ref="F150:G165" si="8">E150*10%+E150</f>
        <v>0</v>
      </c>
      <c r="G150" s="47">
        <f t="shared" si="8"/>
        <v>0</v>
      </c>
    </row>
    <row r="151" spans="1:7" x14ac:dyDescent="0.25">
      <c r="A151" s="9">
        <v>3</v>
      </c>
      <c r="B151" s="9">
        <v>6</v>
      </c>
      <c r="C151" s="40">
        <v>99</v>
      </c>
      <c r="D151" s="41" t="s">
        <v>149</v>
      </c>
      <c r="E151" s="46"/>
      <c r="F151" s="47">
        <f t="shared" si="8"/>
        <v>0</v>
      </c>
      <c r="G151" s="47">
        <f t="shared" si="8"/>
        <v>0</v>
      </c>
    </row>
    <row r="152" spans="1:7" x14ac:dyDescent="0.25">
      <c r="A152" s="79">
        <v>3</v>
      </c>
      <c r="B152" s="79">
        <v>7</v>
      </c>
      <c r="C152" s="80"/>
      <c r="D152" s="81" t="s">
        <v>150</v>
      </c>
      <c r="E152" s="82">
        <f>E153+E154+E155+E156+E157</f>
        <v>0</v>
      </c>
      <c r="F152" s="82">
        <f t="shared" si="8"/>
        <v>0</v>
      </c>
      <c r="G152" s="82">
        <f t="shared" si="8"/>
        <v>0</v>
      </c>
    </row>
    <row r="153" spans="1:7" x14ac:dyDescent="0.25">
      <c r="A153" s="9">
        <v>3</v>
      </c>
      <c r="B153" s="9">
        <v>7</v>
      </c>
      <c r="C153" s="40">
        <v>1</v>
      </c>
      <c r="D153" s="41" t="s">
        <v>151</v>
      </c>
      <c r="E153" s="46"/>
      <c r="F153" s="47">
        <f t="shared" si="8"/>
        <v>0</v>
      </c>
      <c r="G153" s="47">
        <f t="shared" si="8"/>
        <v>0</v>
      </c>
    </row>
    <row r="154" spans="1:7" x14ac:dyDescent="0.25">
      <c r="A154" s="9">
        <v>3</v>
      </c>
      <c r="B154" s="9">
        <v>7</v>
      </c>
      <c r="C154" s="40">
        <v>2</v>
      </c>
      <c r="D154" s="41" t="s">
        <v>152</v>
      </c>
      <c r="E154" s="46"/>
      <c r="F154" s="47">
        <f t="shared" si="8"/>
        <v>0</v>
      </c>
      <c r="G154" s="47">
        <f t="shared" si="8"/>
        <v>0</v>
      </c>
    </row>
    <row r="155" spans="1:7" x14ac:dyDescent="0.25">
      <c r="A155" s="9">
        <v>3</v>
      </c>
      <c r="B155" s="9">
        <v>7</v>
      </c>
      <c r="C155" s="40">
        <v>3</v>
      </c>
      <c r="D155" s="41" t="s">
        <v>153</v>
      </c>
      <c r="E155" s="46"/>
      <c r="F155" s="47">
        <f t="shared" si="8"/>
        <v>0</v>
      </c>
      <c r="G155" s="47">
        <f t="shared" si="8"/>
        <v>0</v>
      </c>
    </row>
    <row r="156" spans="1:7" x14ac:dyDescent="0.25">
      <c r="A156" s="9">
        <v>3</v>
      </c>
      <c r="B156" s="9">
        <v>7</v>
      </c>
      <c r="C156" s="40">
        <v>4</v>
      </c>
      <c r="D156" s="41" t="s">
        <v>154</v>
      </c>
      <c r="E156" s="46"/>
      <c r="F156" s="47">
        <f t="shared" si="8"/>
        <v>0</v>
      </c>
      <c r="G156" s="47">
        <f t="shared" si="8"/>
        <v>0</v>
      </c>
    </row>
    <row r="157" spans="1:7" x14ac:dyDescent="0.25">
      <c r="A157" s="9">
        <v>3</v>
      </c>
      <c r="B157" s="9">
        <v>7</v>
      </c>
      <c r="C157" s="40">
        <v>99</v>
      </c>
      <c r="D157" s="41" t="s">
        <v>155</v>
      </c>
      <c r="E157" s="46"/>
      <c r="F157" s="47">
        <f t="shared" si="8"/>
        <v>0</v>
      </c>
      <c r="G157" s="47">
        <f t="shared" si="8"/>
        <v>0</v>
      </c>
    </row>
    <row r="158" spans="1:7" ht="26.25" x14ac:dyDescent="0.25">
      <c r="A158" s="79">
        <v>3</v>
      </c>
      <c r="B158" s="79">
        <v>8</v>
      </c>
      <c r="C158" s="80"/>
      <c r="D158" s="81" t="s">
        <v>156</v>
      </c>
      <c r="E158" s="82">
        <f>E159+E160+E161+E162+E163+E164+E165+E166+E167+E168</f>
        <v>0</v>
      </c>
      <c r="F158" s="82">
        <f t="shared" si="8"/>
        <v>0</v>
      </c>
      <c r="G158" s="82">
        <f t="shared" si="8"/>
        <v>0</v>
      </c>
    </row>
    <row r="159" spans="1:7" x14ac:dyDescent="0.25">
      <c r="A159" s="9">
        <v>3</v>
      </c>
      <c r="B159" s="9">
        <v>8</v>
      </c>
      <c r="C159" s="40">
        <v>1</v>
      </c>
      <c r="D159" s="41" t="s">
        <v>157</v>
      </c>
      <c r="E159" s="46"/>
      <c r="F159" s="47">
        <f t="shared" si="8"/>
        <v>0</v>
      </c>
      <c r="G159" s="47">
        <f t="shared" si="8"/>
        <v>0</v>
      </c>
    </row>
    <row r="160" spans="1:7" x14ac:dyDescent="0.25">
      <c r="A160" s="9">
        <v>3</v>
      </c>
      <c r="B160" s="9">
        <v>8</v>
      </c>
      <c r="C160" s="40">
        <v>2</v>
      </c>
      <c r="D160" s="41" t="s">
        <v>158</v>
      </c>
      <c r="E160" s="46"/>
      <c r="F160" s="47">
        <f t="shared" si="8"/>
        <v>0</v>
      </c>
      <c r="G160" s="47">
        <f t="shared" si="8"/>
        <v>0</v>
      </c>
    </row>
    <row r="161" spans="1:7" x14ac:dyDescent="0.25">
      <c r="A161" s="9">
        <v>3</v>
      </c>
      <c r="B161" s="9">
        <v>8</v>
      </c>
      <c r="C161" s="40">
        <v>3</v>
      </c>
      <c r="D161" s="41" t="s">
        <v>159</v>
      </c>
      <c r="E161" s="46"/>
      <c r="F161" s="47">
        <f t="shared" si="8"/>
        <v>0</v>
      </c>
      <c r="G161" s="47">
        <f t="shared" si="8"/>
        <v>0</v>
      </c>
    </row>
    <row r="162" spans="1:7" x14ac:dyDescent="0.25">
      <c r="A162" s="9">
        <v>3</v>
      </c>
      <c r="B162" s="9">
        <v>8</v>
      </c>
      <c r="C162" s="40">
        <v>4</v>
      </c>
      <c r="D162" s="41" t="s">
        <v>160</v>
      </c>
      <c r="E162" s="46"/>
      <c r="F162" s="47">
        <f t="shared" si="8"/>
        <v>0</v>
      </c>
      <c r="G162" s="47">
        <f t="shared" si="8"/>
        <v>0</v>
      </c>
    </row>
    <row r="163" spans="1:7" x14ac:dyDescent="0.25">
      <c r="A163" s="9">
        <v>3</v>
      </c>
      <c r="B163" s="9">
        <v>8</v>
      </c>
      <c r="C163" s="40">
        <v>5</v>
      </c>
      <c r="D163" s="41" t="s">
        <v>161</v>
      </c>
      <c r="E163" s="46"/>
      <c r="F163" s="47">
        <f t="shared" si="8"/>
        <v>0</v>
      </c>
      <c r="G163" s="47">
        <f t="shared" si="8"/>
        <v>0</v>
      </c>
    </row>
    <row r="164" spans="1:7" x14ac:dyDescent="0.25">
      <c r="A164" s="9">
        <v>3</v>
      </c>
      <c r="B164" s="9">
        <v>8</v>
      </c>
      <c r="C164" s="40">
        <v>6</v>
      </c>
      <c r="D164" s="41" t="s">
        <v>162</v>
      </c>
      <c r="E164" s="46"/>
      <c r="F164" s="47">
        <f t="shared" si="8"/>
        <v>0</v>
      </c>
      <c r="G164" s="47">
        <f t="shared" si="8"/>
        <v>0</v>
      </c>
    </row>
    <row r="165" spans="1:7" x14ac:dyDescent="0.25">
      <c r="A165" s="9">
        <v>3</v>
      </c>
      <c r="B165" s="9">
        <v>8</v>
      </c>
      <c r="C165" s="40">
        <v>7</v>
      </c>
      <c r="D165" s="41" t="s">
        <v>163</v>
      </c>
      <c r="E165" s="46"/>
      <c r="F165" s="47">
        <f t="shared" si="8"/>
        <v>0</v>
      </c>
      <c r="G165" s="47">
        <f t="shared" si="8"/>
        <v>0</v>
      </c>
    </row>
    <row r="166" spans="1:7" x14ac:dyDescent="0.25">
      <c r="A166" s="9">
        <v>3</v>
      </c>
      <c r="B166" s="9">
        <v>8</v>
      </c>
      <c r="C166" s="40">
        <v>8</v>
      </c>
      <c r="D166" s="41" t="s">
        <v>164</v>
      </c>
      <c r="E166" s="46"/>
      <c r="F166" s="47">
        <f t="shared" ref="F166:G181" si="9">E166*10%+E166</f>
        <v>0</v>
      </c>
      <c r="G166" s="47">
        <f t="shared" si="9"/>
        <v>0</v>
      </c>
    </row>
    <row r="167" spans="1:7" x14ac:dyDescent="0.25">
      <c r="A167" s="9">
        <v>3</v>
      </c>
      <c r="B167" s="9">
        <v>8</v>
      </c>
      <c r="C167" s="40">
        <v>9</v>
      </c>
      <c r="D167" s="41" t="s">
        <v>165</v>
      </c>
      <c r="E167" s="46"/>
      <c r="F167" s="47">
        <f t="shared" si="9"/>
        <v>0</v>
      </c>
      <c r="G167" s="47">
        <f t="shared" si="9"/>
        <v>0</v>
      </c>
    </row>
    <row r="168" spans="1:7" x14ac:dyDescent="0.25">
      <c r="A168" s="9">
        <v>3</v>
      </c>
      <c r="B168" s="9">
        <v>8</v>
      </c>
      <c r="C168" s="40">
        <v>99</v>
      </c>
      <c r="D168" s="41" t="s">
        <v>166</v>
      </c>
      <c r="E168" s="46"/>
      <c r="F168" s="47">
        <f t="shared" si="9"/>
        <v>0</v>
      </c>
      <c r="G168" s="47">
        <f t="shared" si="9"/>
        <v>0</v>
      </c>
    </row>
    <row r="169" spans="1:7" x14ac:dyDescent="0.25">
      <c r="A169" s="79">
        <v>3</v>
      </c>
      <c r="B169" s="79">
        <v>9</v>
      </c>
      <c r="C169" s="80"/>
      <c r="D169" s="81" t="s">
        <v>167</v>
      </c>
      <c r="E169" s="82">
        <f>E170+E171</f>
        <v>0</v>
      </c>
      <c r="F169" s="82">
        <f t="shared" si="9"/>
        <v>0</v>
      </c>
      <c r="G169" s="82">
        <f t="shared" si="9"/>
        <v>0</v>
      </c>
    </row>
    <row r="170" spans="1:7" x14ac:dyDescent="0.25">
      <c r="A170" s="9">
        <v>3</v>
      </c>
      <c r="B170" s="9">
        <v>9</v>
      </c>
      <c r="C170" s="40">
        <v>1</v>
      </c>
      <c r="D170" s="41" t="s">
        <v>168</v>
      </c>
      <c r="E170" s="46"/>
      <c r="F170" s="47">
        <f t="shared" si="9"/>
        <v>0</v>
      </c>
      <c r="G170" s="47">
        <f t="shared" si="9"/>
        <v>0</v>
      </c>
    </row>
    <row r="171" spans="1:7" x14ac:dyDescent="0.25">
      <c r="A171" s="9">
        <v>3</v>
      </c>
      <c r="B171" s="9">
        <v>9</v>
      </c>
      <c r="C171" s="40">
        <v>2</v>
      </c>
      <c r="D171" s="41" t="s">
        <v>169</v>
      </c>
      <c r="E171" s="46"/>
      <c r="F171" s="47">
        <f t="shared" si="9"/>
        <v>0</v>
      </c>
      <c r="G171" s="47">
        <f t="shared" si="9"/>
        <v>0</v>
      </c>
    </row>
    <row r="172" spans="1:7" x14ac:dyDescent="0.25">
      <c r="A172" s="79">
        <v>3</v>
      </c>
      <c r="B172" s="79">
        <v>10</v>
      </c>
      <c r="C172" s="80"/>
      <c r="D172" s="81" t="s">
        <v>170</v>
      </c>
      <c r="E172" s="82">
        <f>E173+E174+E175+E176+E177</f>
        <v>0</v>
      </c>
      <c r="F172" s="82">
        <f t="shared" si="9"/>
        <v>0</v>
      </c>
      <c r="G172" s="82">
        <f t="shared" si="9"/>
        <v>0</v>
      </c>
    </row>
    <row r="173" spans="1:7" x14ac:dyDescent="0.25">
      <c r="A173" s="9">
        <v>3</v>
      </c>
      <c r="B173" s="9">
        <v>10</v>
      </c>
      <c r="C173" s="40">
        <v>1</v>
      </c>
      <c r="D173" s="41" t="s">
        <v>171</v>
      </c>
      <c r="E173" s="46"/>
      <c r="F173" s="47">
        <f t="shared" si="9"/>
        <v>0</v>
      </c>
      <c r="G173" s="47">
        <f t="shared" si="9"/>
        <v>0</v>
      </c>
    </row>
    <row r="174" spans="1:7" x14ac:dyDescent="0.25">
      <c r="A174" s="9">
        <v>3</v>
      </c>
      <c r="B174" s="9">
        <v>10</v>
      </c>
      <c r="C174" s="40">
        <v>2</v>
      </c>
      <c r="D174" s="41" t="s">
        <v>172</v>
      </c>
      <c r="E174" s="46"/>
      <c r="F174" s="47">
        <f t="shared" si="9"/>
        <v>0</v>
      </c>
      <c r="G174" s="47">
        <f t="shared" si="9"/>
        <v>0</v>
      </c>
    </row>
    <row r="175" spans="1:7" x14ac:dyDescent="0.25">
      <c r="A175" s="9">
        <v>3</v>
      </c>
      <c r="B175" s="9">
        <v>10</v>
      </c>
      <c r="C175" s="40">
        <v>3</v>
      </c>
      <c r="D175" s="41" t="s">
        <v>173</v>
      </c>
      <c r="E175" s="46"/>
      <c r="F175" s="47">
        <f t="shared" si="9"/>
        <v>0</v>
      </c>
      <c r="G175" s="47">
        <f t="shared" si="9"/>
        <v>0</v>
      </c>
    </row>
    <row r="176" spans="1:7" x14ac:dyDescent="0.25">
      <c r="A176" s="9">
        <v>3</v>
      </c>
      <c r="B176" s="9">
        <v>10</v>
      </c>
      <c r="C176" s="40">
        <v>4</v>
      </c>
      <c r="D176" s="41" t="s">
        <v>174</v>
      </c>
      <c r="E176" s="46"/>
      <c r="F176" s="47">
        <f t="shared" si="9"/>
        <v>0</v>
      </c>
      <c r="G176" s="47">
        <f t="shared" si="9"/>
        <v>0</v>
      </c>
    </row>
    <row r="177" spans="1:7" x14ac:dyDescent="0.25">
      <c r="A177" s="9">
        <v>3</v>
      </c>
      <c r="B177" s="9">
        <v>10</v>
      </c>
      <c r="C177" s="40">
        <v>5</v>
      </c>
      <c r="D177" s="41" t="s">
        <v>175</v>
      </c>
      <c r="E177" s="46"/>
      <c r="F177" s="47">
        <f t="shared" si="9"/>
        <v>0</v>
      </c>
      <c r="G177" s="47">
        <f t="shared" si="9"/>
        <v>0</v>
      </c>
    </row>
    <row r="178" spans="1:7" x14ac:dyDescent="0.25">
      <c r="A178" s="79">
        <v>3</v>
      </c>
      <c r="B178" s="79">
        <v>11</v>
      </c>
      <c r="C178" s="80"/>
      <c r="D178" s="81" t="s">
        <v>176</v>
      </c>
      <c r="E178" s="82">
        <f>E179+E180</f>
        <v>0</v>
      </c>
      <c r="F178" s="82">
        <f t="shared" si="9"/>
        <v>0</v>
      </c>
      <c r="G178" s="82">
        <f t="shared" si="9"/>
        <v>0</v>
      </c>
    </row>
    <row r="179" spans="1:7" x14ac:dyDescent="0.25">
      <c r="A179" s="9">
        <v>3</v>
      </c>
      <c r="B179" s="9">
        <v>11</v>
      </c>
      <c r="C179" s="40">
        <v>1</v>
      </c>
      <c r="D179" s="41" t="s">
        <v>177</v>
      </c>
      <c r="E179" s="46"/>
      <c r="F179" s="47">
        <f t="shared" si="9"/>
        <v>0</v>
      </c>
      <c r="G179" s="47">
        <f t="shared" si="9"/>
        <v>0</v>
      </c>
    </row>
    <row r="180" spans="1:7" x14ac:dyDescent="0.25">
      <c r="A180" s="9">
        <v>3</v>
      </c>
      <c r="B180" s="9">
        <v>11</v>
      </c>
      <c r="C180" s="40">
        <v>2</v>
      </c>
      <c r="D180" s="41" t="s">
        <v>178</v>
      </c>
      <c r="E180" s="46"/>
      <c r="F180" s="47">
        <f t="shared" si="9"/>
        <v>0</v>
      </c>
      <c r="G180" s="47">
        <f t="shared" si="9"/>
        <v>0</v>
      </c>
    </row>
    <row r="181" spans="1:7" ht="26.25" x14ac:dyDescent="0.25">
      <c r="A181" s="79">
        <v>3</v>
      </c>
      <c r="B181" s="79">
        <v>12</v>
      </c>
      <c r="C181" s="80"/>
      <c r="D181" s="81" t="s">
        <v>179</v>
      </c>
      <c r="E181" s="82">
        <f>E182+E183+E184+E185</f>
        <v>0</v>
      </c>
      <c r="F181" s="82">
        <f t="shared" si="9"/>
        <v>0</v>
      </c>
      <c r="G181" s="82">
        <f t="shared" si="9"/>
        <v>0</v>
      </c>
    </row>
    <row r="182" spans="1:7" x14ac:dyDescent="0.25">
      <c r="A182" s="9">
        <v>3</v>
      </c>
      <c r="B182" s="9">
        <v>12</v>
      </c>
      <c r="C182" s="40">
        <v>1</v>
      </c>
      <c r="D182" s="41" t="s">
        <v>180</v>
      </c>
      <c r="E182" s="46"/>
      <c r="F182" s="47">
        <f t="shared" ref="F182:G197" si="10">E182*10%+E182</f>
        <v>0</v>
      </c>
      <c r="G182" s="47">
        <f t="shared" si="10"/>
        <v>0</v>
      </c>
    </row>
    <row r="183" spans="1:7" x14ac:dyDescent="0.25">
      <c r="A183" s="9">
        <v>3</v>
      </c>
      <c r="B183" s="9">
        <v>12</v>
      </c>
      <c r="C183" s="40">
        <v>2</v>
      </c>
      <c r="D183" s="41" t="s">
        <v>181</v>
      </c>
      <c r="E183" s="46"/>
      <c r="F183" s="47">
        <f t="shared" si="10"/>
        <v>0</v>
      </c>
      <c r="G183" s="47">
        <f t="shared" si="10"/>
        <v>0</v>
      </c>
    </row>
    <row r="184" spans="1:7" x14ac:dyDescent="0.25">
      <c r="A184" s="9">
        <v>3</v>
      </c>
      <c r="B184" s="9">
        <v>12</v>
      </c>
      <c r="C184" s="40">
        <v>3</v>
      </c>
      <c r="D184" s="41" t="s">
        <v>182</v>
      </c>
      <c r="E184" s="46"/>
      <c r="F184" s="47">
        <f t="shared" si="10"/>
        <v>0</v>
      </c>
      <c r="G184" s="47">
        <f t="shared" si="10"/>
        <v>0</v>
      </c>
    </row>
    <row r="185" spans="1:7" x14ac:dyDescent="0.25">
      <c r="A185" s="9">
        <v>3</v>
      </c>
      <c r="B185" s="9">
        <v>12</v>
      </c>
      <c r="C185" s="40">
        <v>4</v>
      </c>
      <c r="D185" s="41" t="s">
        <v>183</v>
      </c>
      <c r="E185" s="46"/>
      <c r="F185" s="47">
        <f t="shared" si="10"/>
        <v>0</v>
      </c>
      <c r="G185" s="47">
        <f t="shared" si="10"/>
        <v>0</v>
      </c>
    </row>
    <row r="186" spans="1:7" ht="26.25" x14ac:dyDescent="0.25">
      <c r="A186" s="79">
        <v>3</v>
      </c>
      <c r="B186" s="79">
        <v>13</v>
      </c>
      <c r="C186" s="80"/>
      <c r="D186" s="81" t="s">
        <v>184</v>
      </c>
      <c r="E186" s="82">
        <f>E187+E188+E189+E190</f>
        <v>0</v>
      </c>
      <c r="F186" s="82">
        <f t="shared" si="10"/>
        <v>0</v>
      </c>
      <c r="G186" s="82">
        <f t="shared" si="10"/>
        <v>0</v>
      </c>
    </row>
    <row r="187" spans="1:7" x14ac:dyDescent="0.25">
      <c r="A187" s="9">
        <v>3</v>
      </c>
      <c r="B187" s="9">
        <v>13</v>
      </c>
      <c r="C187" s="40">
        <v>1</v>
      </c>
      <c r="D187" s="41" t="s">
        <v>185</v>
      </c>
      <c r="E187" s="46"/>
      <c r="F187" s="47">
        <f t="shared" si="10"/>
        <v>0</v>
      </c>
      <c r="G187" s="47">
        <f t="shared" si="10"/>
        <v>0</v>
      </c>
    </row>
    <row r="188" spans="1:7" x14ac:dyDescent="0.25">
      <c r="A188" s="9">
        <v>3</v>
      </c>
      <c r="B188" s="9">
        <v>13</v>
      </c>
      <c r="C188" s="40">
        <v>2</v>
      </c>
      <c r="D188" s="41" t="s">
        <v>186</v>
      </c>
      <c r="E188" s="46"/>
      <c r="F188" s="47">
        <f t="shared" si="10"/>
        <v>0</v>
      </c>
      <c r="G188" s="47">
        <f t="shared" si="10"/>
        <v>0</v>
      </c>
    </row>
    <row r="189" spans="1:7" ht="26.25" x14ac:dyDescent="0.25">
      <c r="A189" s="9">
        <v>3</v>
      </c>
      <c r="B189" s="9">
        <v>13</v>
      </c>
      <c r="C189" s="40">
        <v>3</v>
      </c>
      <c r="D189" s="41" t="s">
        <v>187</v>
      </c>
      <c r="E189" s="46"/>
      <c r="F189" s="47">
        <f t="shared" si="10"/>
        <v>0</v>
      </c>
      <c r="G189" s="47">
        <f t="shared" si="10"/>
        <v>0</v>
      </c>
    </row>
    <row r="190" spans="1:7" x14ac:dyDescent="0.25">
      <c r="A190" s="9">
        <v>3</v>
      </c>
      <c r="B190" s="9">
        <v>13</v>
      </c>
      <c r="C190" s="40">
        <v>4</v>
      </c>
      <c r="D190" s="41" t="s">
        <v>188</v>
      </c>
      <c r="E190" s="46"/>
      <c r="F190" s="47">
        <f t="shared" si="10"/>
        <v>0</v>
      </c>
      <c r="G190" s="47">
        <f t="shared" si="10"/>
        <v>0</v>
      </c>
    </row>
    <row r="191" spans="1:7" x14ac:dyDescent="0.25">
      <c r="A191" s="79">
        <v>3</v>
      </c>
      <c r="B191" s="79">
        <v>99</v>
      </c>
      <c r="C191" s="80"/>
      <c r="D191" s="81" t="s">
        <v>189</v>
      </c>
      <c r="E191" s="82">
        <f>E192+E193+E194</f>
        <v>0</v>
      </c>
      <c r="F191" s="82">
        <f t="shared" si="10"/>
        <v>0</v>
      </c>
      <c r="G191" s="82">
        <f t="shared" si="10"/>
        <v>0</v>
      </c>
    </row>
    <row r="192" spans="1:7" x14ac:dyDescent="0.25">
      <c r="A192" s="9">
        <v>3</v>
      </c>
      <c r="B192" s="9">
        <v>99</v>
      </c>
      <c r="C192" s="40">
        <v>1</v>
      </c>
      <c r="D192" s="41" t="s">
        <v>190</v>
      </c>
      <c r="E192" s="46"/>
      <c r="F192" s="47">
        <f t="shared" si="10"/>
        <v>0</v>
      </c>
      <c r="G192" s="47">
        <f t="shared" si="10"/>
        <v>0</v>
      </c>
    </row>
    <row r="193" spans="1:7" x14ac:dyDescent="0.25">
      <c r="A193" s="9">
        <v>3</v>
      </c>
      <c r="B193" s="9">
        <v>99</v>
      </c>
      <c r="C193" s="40">
        <v>2</v>
      </c>
      <c r="D193" s="41" t="s">
        <v>191</v>
      </c>
      <c r="E193" s="46"/>
      <c r="F193" s="47">
        <f t="shared" si="10"/>
        <v>0</v>
      </c>
      <c r="G193" s="47">
        <f t="shared" si="10"/>
        <v>0</v>
      </c>
    </row>
    <row r="194" spans="1:7" x14ac:dyDescent="0.25">
      <c r="A194" s="9">
        <v>3</v>
      </c>
      <c r="B194" s="9">
        <v>99</v>
      </c>
      <c r="C194" s="40">
        <v>99</v>
      </c>
      <c r="D194" s="41" t="s">
        <v>189</v>
      </c>
      <c r="E194" s="46"/>
      <c r="F194" s="47">
        <f t="shared" si="10"/>
        <v>0</v>
      </c>
      <c r="G194" s="47">
        <f t="shared" si="10"/>
        <v>0</v>
      </c>
    </row>
    <row r="195" spans="1:7" x14ac:dyDescent="0.25">
      <c r="A195" s="42">
        <v>4</v>
      </c>
      <c r="B195" s="43"/>
      <c r="C195" s="44"/>
      <c r="D195" s="37" t="s">
        <v>192</v>
      </c>
      <c r="E195" s="45">
        <f>E196+E199+E202+E204</f>
        <v>0</v>
      </c>
      <c r="F195" s="45">
        <f t="shared" si="10"/>
        <v>0</v>
      </c>
      <c r="G195" s="45">
        <f t="shared" si="10"/>
        <v>0</v>
      </c>
    </row>
    <row r="196" spans="1:7" x14ac:dyDescent="0.25">
      <c r="A196" s="79">
        <v>4</v>
      </c>
      <c r="B196" s="79">
        <v>1</v>
      </c>
      <c r="C196" s="80"/>
      <c r="D196" s="81" t="s">
        <v>193</v>
      </c>
      <c r="E196" s="82">
        <f>E197+E198</f>
        <v>0</v>
      </c>
      <c r="F196" s="82">
        <f t="shared" si="10"/>
        <v>0</v>
      </c>
      <c r="G196" s="82">
        <f t="shared" si="10"/>
        <v>0</v>
      </c>
    </row>
    <row r="197" spans="1:7" x14ac:dyDescent="0.25">
      <c r="A197" s="9">
        <v>4</v>
      </c>
      <c r="B197" s="9">
        <v>1</v>
      </c>
      <c r="C197" s="40">
        <v>1</v>
      </c>
      <c r="D197" s="41" t="s">
        <v>194</v>
      </c>
      <c r="E197" s="46"/>
      <c r="F197" s="47">
        <f t="shared" si="10"/>
        <v>0</v>
      </c>
      <c r="G197" s="47">
        <f t="shared" si="10"/>
        <v>0</v>
      </c>
    </row>
    <row r="198" spans="1:7" x14ac:dyDescent="0.25">
      <c r="A198" s="9">
        <v>4</v>
      </c>
      <c r="B198" s="9">
        <v>1</v>
      </c>
      <c r="C198" s="40">
        <v>2</v>
      </c>
      <c r="D198" s="41" t="s">
        <v>195</v>
      </c>
      <c r="E198" s="46"/>
      <c r="F198" s="47">
        <f t="shared" ref="F198:G213" si="11">E198*10%+E198</f>
        <v>0</v>
      </c>
      <c r="G198" s="47">
        <f t="shared" si="11"/>
        <v>0</v>
      </c>
    </row>
    <row r="199" spans="1:7" ht="26.25" x14ac:dyDescent="0.25">
      <c r="A199" s="79">
        <v>4</v>
      </c>
      <c r="B199" s="79">
        <v>2</v>
      </c>
      <c r="C199" s="80"/>
      <c r="D199" s="81" t="s">
        <v>196</v>
      </c>
      <c r="E199" s="82">
        <f>E200+E201</f>
        <v>0</v>
      </c>
      <c r="F199" s="82">
        <f t="shared" si="11"/>
        <v>0</v>
      </c>
      <c r="G199" s="82">
        <f t="shared" si="11"/>
        <v>0</v>
      </c>
    </row>
    <row r="200" spans="1:7" x14ac:dyDescent="0.25">
      <c r="A200" s="9">
        <v>4</v>
      </c>
      <c r="B200" s="9">
        <v>2</v>
      </c>
      <c r="C200" s="40">
        <v>1</v>
      </c>
      <c r="D200" s="41" t="s">
        <v>194</v>
      </c>
      <c r="E200" s="46"/>
      <c r="F200" s="47">
        <f t="shared" si="11"/>
        <v>0</v>
      </c>
      <c r="G200" s="47">
        <f t="shared" si="11"/>
        <v>0</v>
      </c>
    </row>
    <row r="201" spans="1:7" x14ac:dyDescent="0.25">
      <c r="A201" s="9">
        <v>4</v>
      </c>
      <c r="B201" s="9">
        <v>2</v>
      </c>
      <c r="C201" s="40">
        <v>2</v>
      </c>
      <c r="D201" s="41" t="s">
        <v>195</v>
      </c>
      <c r="E201" s="46"/>
      <c r="F201" s="47">
        <f t="shared" si="11"/>
        <v>0</v>
      </c>
      <c r="G201" s="47">
        <f t="shared" si="11"/>
        <v>0</v>
      </c>
    </row>
    <row r="202" spans="1:7" ht="26.25" x14ac:dyDescent="0.25">
      <c r="A202" s="79">
        <v>4</v>
      </c>
      <c r="B202" s="79">
        <v>3</v>
      </c>
      <c r="C202" s="80"/>
      <c r="D202" s="81" t="s">
        <v>197</v>
      </c>
      <c r="E202" s="82">
        <f>E203</f>
        <v>0</v>
      </c>
      <c r="F202" s="82">
        <f t="shared" si="11"/>
        <v>0</v>
      </c>
      <c r="G202" s="82">
        <f t="shared" si="11"/>
        <v>0</v>
      </c>
    </row>
    <row r="203" spans="1:7" x14ac:dyDescent="0.25">
      <c r="A203" s="9">
        <v>4</v>
      </c>
      <c r="B203" s="9">
        <v>3</v>
      </c>
      <c r="C203" s="40">
        <v>1</v>
      </c>
      <c r="D203" s="41" t="s">
        <v>194</v>
      </c>
      <c r="E203" s="46"/>
      <c r="F203" s="47">
        <f t="shared" si="11"/>
        <v>0</v>
      </c>
      <c r="G203" s="47">
        <f t="shared" si="11"/>
        <v>0</v>
      </c>
    </row>
    <row r="204" spans="1:7" ht="26.25" x14ac:dyDescent="0.25">
      <c r="A204" s="79">
        <v>4</v>
      </c>
      <c r="B204" s="79">
        <v>4</v>
      </c>
      <c r="C204" s="80"/>
      <c r="D204" s="81" t="s">
        <v>198</v>
      </c>
      <c r="E204" s="82">
        <f>E205+E206</f>
        <v>0</v>
      </c>
      <c r="F204" s="82">
        <f t="shared" si="11"/>
        <v>0</v>
      </c>
      <c r="G204" s="82">
        <f t="shared" si="11"/>
        <v>0</v>
      </c>
    </row>
    <row r="205" spans="1:7" x14ac:dyDescent="0.25">
      <c r="A205" s="9">
        <v>4</v>
      </c>
      <c r="B205" s="9">
        <v>4</v>
      </c>
      <c r="C205" s="40">
        <v>1</v>
      </c>
      <c r="D205" s="41" t="s">
        <v>194</v>
      </c>
      <c r="E205" s="46"/>
      <c r="F205" s="47">
        <f t="shared" si="11"/>
        <v>0</v>
      </c>
      <c r="G205" s="47">
        <f t="shared" si="11"/>
        <v>0</v>
      </c>
    </row>
    <row r="206" spans="1:7" x14ac:dyDescent="0.25">
      <c r="A206" s="9">
        <v>4</v>
      </c>
      <c r="B206" s="9">
        <v>4</v>
      </c>
      <c r="C206" s="40">
        <v>2</v>
      </c>
      <c r="D206" s="41" t="s">
        <v>195</v>
      </c>
      <c r="E206" s="46"/>
      <c r="F206" s="47">
        <f t="shared" si="11"/>
        <v>0</v>
      </c>
      <c r="G206" s="47">
        <f t="shared" si="11"/>
        <v>0</v>
      </c>
    </row>
    <row r="207" spans="1:7" x14ac:dyDescent="0.25">
      <c r="A207" s="42">
        <v>9</v>
      </c>
      <c r="B207" s="43"/>
      <c r="C207" s="44"/>
      <c r="D207" s="37" t="s">
        <v>166</v>
      </c>
      <c r="E207" s="45">
        <f>E208+E218+E220+E222+E224+E228</f>
        <v>0</v>
      </c>
      <c r="F207" s="45">
        <f t="shared" si="11"/>
        <v>0</v>
      </c>
      <c r="G207" s="45">
        <f t="shared" si="11"/>
        <v>0</v>
      </c>
    </row>
    <row r="208" spans="1:7" x14ac:dyDescent="0.25">
      <c r="A208" s="79">
        <v>9</v>
      </c>
      <c r="B208" s="79">
        <v>1</v>
      </c>
      <c r="C208" s="80"/>
      <c r="D208" s="81" t="s">
        <v>199</v>
      </c>
      <c r="E208" s="82">
        <f>E209+E210+E211+E212+E213+E214+E215+E216+E217</f>
        <v>0</v>
      </c>
      <c r="F208" s="82">
        <f t="shared" si="11"/>
        <v>0</v>
      </c>
      <c r="G208" s="82">
        <f t="shared" si="11"/>
        <v>0</v>
      </c>
    </row>
    <row r="209" spans="1:7" x14ac:dyDescent="0.25">
      <c r="A209" s="9">
        <v>9</v>
      </c>
      <c r="B209" s="9">
        <v>1</v>
      </c>
      <c r="C209" s="40">
        <v>1</v>
      </c>
      <c r="D209" s="41" t="s">
        <v>200</v>
      </c>
      <c r="E209" s="46"/>
      <c r="F209" s="47">
        <f t="shared" si="11"/>
        <v>0</v>
      </c>
      <c r="G209" s="47">
        <f t="shared" si="11"/>
        <v>0</v>
      </c>
    </row>
    <row r="210" spans="1:7" x14ac:dyDescent="0.25">
      <c r="A210" s="9">
        <v>9</v>
      </c>
      <c r="B210" s="9">
        <v>1</v>
      </c>
      <c r="C210" s="40">
        <v>2</v>
      </c>
      <c r="D210" s="41" t="s">
        <v>201</v>
      </c>
      <c r="E210" s="46"/>
      <c r="F210" s="47">
        <f t="shared" si="11"/>
        <v>0</v>
      </c>
      <c r="G210" s="47">
        <f t="shared" si="11"/>
        <v>0</v>
      </c>
    </row>
    <row r="211" spans="1:7" ht="26.25" x14ac:dyDescent="0.25">
      <c r="A211" s="9">
        <v>9</v>
      </c>
      <c r="B211" s="9">
        <v>1</v>
      </c>
      <c r="C211" s="40">
        <v>3</v>
      </c>
      <c r="D211" s="41" t="s">
        <v>202</v>
      </c>
      <c r="E211" s="46"/>
      <c r="F211" s="47">
        <f t="shared" si="11"/>
        <v>0</v>
      </c>
      <c r="G211" s="47">
        <f t="shared" si="11"/>
        <v>0</v>
      </c>
    </row>
    <row r="212" spans="1:7" x14ac:dyDescent="0.25">
      <c r="A212" s="9">
        <v>9</v>
      </c>
      <c r="B212" s="9">
        <v>1</v>
      </c>
      <c r="C212" s="40">
        <v>4</v>
      </c>
      <c r="D212" s="41" t="s">
        <v>203</v>
      </c>
      <c r="E212" s="46"/>
      <c r="F212" s="47">
        <f t="shared" si="11"/>
        <v>0</v>
      </c>
      <c r="G212" s="47">
        <f t="shared" si="11"/>
        <v>0</v>
      </c>
    </row>
    <row r="213" spans="1:7" x14ac:dyDescent="0.25">
      <c r="A213" s="9">
        <v>9</v>
      </c>
      <c r="B213" s="9">
        <v>1</v>
      </c>
      <c r="C213" s="40">
        <v>5</v>
      </c>
      <c r="D213" s="41" t="s">
        <v>204</v>
      </c>
      <c r="E213" s="46"/>
      <c r="F213" s="47">
        <f t="shared" si="11"/>
        <v>0</v>
      </c>
      <c r="G213" s="47">
        <f t="shared" si="11"/>
        <v>0</v>
      </c>
    </row>
    <row r="214" spans="1:7" x14ac:dyDescent="0.25">
      <c r="A214" s="9">
        <v>9</v>
      </c>
      <c r="B214" s="9">
        <v>1</v>
      </c>
      <c r="C214" s="40">
        <v>6</v>
      </c>
      <c r="D214" s="41" t="s">
        <v>205</v>
      </c>
      <c r="E214" s="46"/>
      <c r="F214" s="47">
        <f t="shared" ref="F214:G229" si="12">E214*10%+E214</f>
        <v>0</v>
      </c>
      <c r="G214" s="47">
        <f t="shared" si="12"/>
        <v>0</v>
      </c>
    </row>
    <row r="215" spans="1:7" ht="26.25" x14ac:dyDescent="0.25">
      <c r="A215" s="9">
        <v>9</v>
      </c>
      <c r="B215" s="9">
        <v>1</v>
      </c>
      <c r="C215" s="40">
        <v>7</v>
      </c>
      <c r="D215" s="41" t="s">
        <v>206</v>
      </c>
      <c r="E215" s="46"/>
      <c r="F215" s="47">
        <f t="shared" si="12"/>
        <v>0</v>
      </c>
      <c r="G215" s="47">
        <f t="shared" si="12"/>
        <v>0</v>
      </c>
    </row>
    <row r="216" spans="1:7" ht="26.25" x14ac:dyDescent="0.25">
      <c r="A216" s="9">
        <v>9</v>
      </c>
      <c r="B216" s="9">
        <v>1</v>
      </c>
      <c r="C216" s="40">
        <v>8</v>
      </c>
      <c r="D216" s="41" t="s">
        <v>207</v>
      </c>
      <c r="E216" s="46"/>
      <c r="F216" s="47">
        <f t="shared" si="12"/>
        <v>0</v>
      </c>
      <c r="G216" s="47">
        <f t="shared" si="12"/>
        <v>0</v>
      </c>
    </row>
    <row r="217" spans="1:7" x14ac:dyDescent="0.25">
      <c r="A217" s="9">
        <v>9</v>
      </c>
      <c r="B217" s="9">
        <v>1</v>
      </c>
      <c r="C217" s="40">
        <v>99</v>
      </c>
      <c r="D217" s="41" t="s">
        <v>208</v>
      </c>
      <c r="E217" s="46"/>
      <c r="F217" s="47">
        <f t="shared" si="12"/>
        <v>0</v>
      </c>
      <c r="G217" s="47">
        <f t="shared" si="12"/>
        <v>0</v>
      </c>
    </row>
    <row r="218" spans="1:7" x14ac:dyDescent="0.25">
      <c r="A218" s="79">
        <v>9</v>
      </c>
      <c r="B218" s="79">
        <v>2</v>
      </c>
      <c r="C218" s="80"/>
      <c r="D218" s="81" t="s">
        <v>209</v>
      </c>
      <c r="E218" s="82">
        <f>E219</f>
        <v>0</v>
      </c>
      <c r="F218" s="82">
        <f t="shared" si="12"/>
        <v>0</v>
      </c>
      <c r="G218" s="82">
        <f t="shared" si="12"/>
        <v>0</v>
      </c>
    </row>
    <row r="219" spans="1:7" x14ac:dyDescent="0.25">
      <c r="A219" s="9">
        <v>9</v>
      </c>
      <c r="B219" s="9">
        <v>2</v>
      </c>
      <c r="C219" s="40">
        <v>1</v>
      </c>
      <c r="D219" s="41" t="s">
        <v>210</v>
      </c>
      <c r="E219" s="46"/>
      <c r="F219" s="47">
        <f t="shared" si="12"/>
        <v>0</v>
      </c>
      <c r="G219" s="47">
        <f t="shared" si="12"/>
        <v>0</v>
      </c>
    </row>
    <row r="220" spans="1:7" x14ac:dyDescent="0.25">
      <c r="A220" s="79">
        <v>9</v>
      </c>
      <c r="B220" s="79">
        <v>3</v>
      </c>
      <c r="C220" s="80"/>
      <c r="D220" s="81" t="s">
        <v>211</v>
      </c>
      <c r="E220" s="82">
        <f>E221</f>
        <v>0</v>
      </c>
      <c r="F220" s="82">
        <f t="shared" si="12"/>
        <v>0</v>
      </c>
      <c r="G220" s="82">
        <f t="shared" si="12"/>
        <v>0</v>
      </c>
    </row>
    <row r="221" spans="1:7" x14ac:dyDescent="0.25">
      <c r="A221" s="9">
        <v>9</v>
      </c>
      <c r="B221" s="9">
        <v>3</v>
      </c>
      <c r="C221" s="40">
        <v>1</v>
      </c>
      <c r="D221" s="41" t="s">
        <v>212</v>
      </c>
      <c r="E221" s="46"/>
      <c r="F221" s="47">
        <f t="shared" si="12"/>
        <v>0</v>
      </c>
      <c r="G221" s="47">
        <f t="shared" si="12"/>
        <v>0</v>
      </c>
    </row>
    <row r="222" spans="1:7" x14ac:dyDescent="0.25">
      <c r="A222" s="79">
        <v>9</v>
      </c>
      <c r="B222" s="79">
        <v>4</v>
      </c>
      <c r="C222" s="80"/>
      <c r="D222" s="81" t="s">
        <v>213</v>
      </c>
      <c r="E222" s="82">
        <f>E223</f>
        <v>0</v>
      </c>
      <c r="F222" s="82">
        <f t="shared" si="12"/>
        <v>0</v>
      </c>
      <c r="G222" s="82">
        <f t="shared" si="12"/>
        <v>0</v>
      </c>
    </row>
    <row r="223" spans="1:7" x14ac:dyDescent="0.25">
      <c r="A223" s="9">
        <v>9</v>
      </c>
      <c r="B223" s="9">
        <v>4</v>
      </c>
      <c r="C223" s="40">
        <v>1</v>
      </c>
      <c r="D223" s="41" t="s">
        <v>213</v>
      </c>
      <c r="E223" s="46"/>
      <c r="F223" s="47">
        <f t="shared" si="12"/>
        <v>0</v>
      </c>
      <c r="G223" s="47">
        <f t="shared" si="12"/>
        <v>0</v>
      </c>
    </row>
    <row r="224" spans="1:7" ht="26.25" x14ac:dyDescent="0.25">
      <c r="A224" s="79">
        <v>9</v>
      </c>
      <c r="B224" s="79">
        <v>5</v>
      </c>
      <c r="C224" s="80"/>
      <c r="D224" s="81" t="s">
        <v>214</v>
      </c>
      <c r="E224" s="82">
        <f>E225+E226+E227</f>
        <v>0</v>
      </c>
      <c r="F224" s="82">
        <f t="shared" si="12"/>
        <v>0</v>
      </c>
      <c r="G224" s="82">
        <f t="shared" si="12"/>
        <v>0</v>
      </c>
    </row>
    <row r="225" spans="1:7" ht="26.25" x14ac:dyDescent="0.25">
      <c r="A225" s="9">
        <v>9</v>
      </c>
      <c r="B225" s="9">
        <v>5</v>
      </c>
      <c r="C225" s="40">
        <v>1</v>
      </c>
      <c r="D225" s="41" t="s">
        <v>215</v>
      </c>
      <c r="E225" s="46"/>
      <c r="F225" s="47">
        <f t="shared" si="12"/>
        <v>0</v>
      </c>
      <c r="G225" s="47">
        <f t="shared" si="12"/>
        <v>0</v>
      </c>
    </row>
    <row r="226" spans="1:7" ht="26.25" x14ac:dyDescent="0.25">
      <c r="A226" s="9">
        <v>9</v>
      </c>
      <c r="B226" s="9">
        <v>5</v>
      </c>
      <c r="C226" s="40">
        <v>2</v>
      </c>
      <c r="D226" s="41" t="s">
        <v>216</v>
      </c>
      <c r="E226" s="46"/>
      <c r="F226" s="47">
        <f t="shared" si="12"/>
        <v>0</v>
      </c>
      <c r="G226" s="47">
        <f t="shared" si="12"/>
        <v>0</v>
      </c>
    </row>
    <row r="227" spans="1:7" ht="26.25" x14ac:dyDescent="0.25">
      <c r="A227" s="9">
        <v>9</v>
      </c>
      <c r="B227" s="9">
        <v>5</v>
      </c>
      <c r="C227" s="40">
        <v>3</v>
      </c>
      <c r="D227" s="41" t="s">
        <v>217</v>
      </c>
      <c r="E227" s="46"/>
      <c r="F227" s="47">
        <f t="shared" si="12"/>
        <v>0</v>
      </c>
      <c r="G227" s="47">
        <f t="shared" si="12"/>
        <v>0</v>
      </c>
    </row>
    <row r="228" spans="1:7" x14ac:dyDescent="0.25">
      <c r="A228" s="79">
        <v>9</v>
      </c>
      <c r="B228" s="79">
        <v>9</v>
      </c>
      <c r="C228" s="80"/>
      <c r="D228" s="81" t="s">
        <v>218</v>
      </c>
      <c r="E228" s="82">
        <f>E229+E230+E231+E232+E233</f>
        <v>0</v>
      </c>
      <c r="F228" s="82">
        <f t="shared" si="12"/>
        <v>0</v>
      </c>
      <c r="G228" s="82">
        <f t="shared" si="12"/>
        <v>0</v>
      </c>
    </row>
    <row r="229" spans="1:7" x14ac:dyDescent="0.25">
      <c r="A229" s="9">
        <v>9</v>
      </c>
      <c r="B229" s="9">
        <v>9</v>
      </c>
      <c r="C229" s="40">
        <v>1</v>
      </c>
      <c r="D229" s="41" t="s">
        <v>219</v>
      </c>
      <c r="E229" s="46"/>
      <c r="F229" s="47">
        <f t="shared" si="12"/>
        <v>0</v>
      </c>
      <c r="G229" s="47">
        <f t="shared" si="12"/>
        <v>0</v>
      </c>
    </row>
    <row r="230" spans="1:7" x14ac:dyDescent="0.25">
      <c r="A230" s="9">
        <v>9</v>
      </c>
      <c r="B230" s="9">
        <v>9</v>
      </c>
      <c r="C230" s="40">
        <v>2</v>
      </c>
      <c r="D230" s="41" t="s">
        <v>220</v>
      </c>
      <c r="E230" s="46"/>
      <c r="F230" s="47">
        <f t="shared" ref="F230:G233" si="13">E230*10%+E230</f>
        <v>0</v>
      </c>
      <c r="G230" s="47">
        <f t="shared" si="13"/>
        <v>0</v>
      </c>
    </row>
    <row r="231" spans="1:7" x14ac:dyDescent="0.25">
      <c r="A231" s="9">
        <v>9</v>
      </c>
      <c r="B231" s="9">
        <v>9</v>
      </c>
      <c r="C231" s="40">
        <v>3</v>
      </c>
      <c r="D231" s="41" t="s">
        <v>221</v>
      </c>
      <c r="E231" s="46"/>
      <c r="F231" s="47">
        <f t="shared" si="13"/>
        <v>0</v>
      </c>
      <c r="G231" s="47">
        <f t="shared" si="13"/>
        <v>0</v>
      </c>
    </row>
    <row r="232" spans="1:7" x14ac:dyDescent="0.25">
      <c r="A232" s="9">
        <v>9</v>
      </c>
      <c r="B232" s="9">
        <v>9</v>
      </c>
      <c r="C232" s="40">
        <v>4</v>
      </c>
      <c r="D232" s="41" t="s">
        <v>222</v>
      </c>
      <c r="E232" s="46"/>
      <c r="F232" s="47">
        <f t="shared" si="13"/>
        <v>0</v>
      </c>
      <c r="G232" s="47">
        <f t="shared" si="13"/>
        <v>0</v>
      </c>
    </row>
    <row r="233" spans="1:7" ht="26.25" x14ac:dyDescent="0.25">
      <c r="A233" s="41">
        <v>9</v>
      </c>
      <c r="B233" s="41">
        <v>9</v>
      </c>
      <c r="C233" s="41">
        <v>99</v>
      </c>
      <c r="D233" s="41" t="s">
        <v>223</v>
      </c>
      <c r="E233" s="46"/>
      <c r="F233" s="47">
        <f t="shared" si="13"/>
        <v>0</v>
      </c>
      <c r="G233" s="47">
        <f t="shared" si="13"/>
        <v>0</v>
      </c>
    </row>
    <row r="234" spans="1:7" x14ac:dyDescent="0.25">
      <c r="A234" s="39"/>
      <c r="B234" s="39"/>
      <c r="C234" s="39"/>
      <c r="D234" s="3" t="s">
        <v>226</v>
      </c>
      <c r="E234" s="48">
        <f>E5+E195+E207</f>
        <v>0</v>
      </c>
      <c r="F234" s="48">
        <f t="shared" ref="F234:G234" si="14">F5+F195+F207</f>
        <v>0</v>
      </c>
      <c r="G234" s="48">
        <f t="shared" si="14"/>
        <v>0</v>
      </c>
    </row>
  </sheetData>
  <sheetProtection password="CC71" sheet="1" objects="1" scenarios="1"/>
  <mergeCells count="3">
    <mergeCell ref="A1:G1"/>
    <mergeCell ref="A2:G2"/>
    <mergeCell ref="A3:G3"/>
  </mergeCells>
  <pageMargins left="1.299212598425197" right="0.31496062992125984" top="0.74803149606299213" bottom="0.74803149606299213" header="0.19685039370078741" footer="0.31496062992125984"/>
  <pageSetup paperSize="9" orientation="portrait" horizontalDpi="0" verticalDpi="0" r:id="rId1"/>
  <ignoredErrors>
    <ignoredError sqref="F9:G9 F23:G23 F7:G7 F10:G22 G8" unlockedFormula="1"/>
    <ignoredError sqref="F24:G2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"/>
  <sheetViews>
    <sheetView tabSelected="1" workbookViewId="0">
      <selection activeCell="G187" sqref="G187"/>
    </sheetView>
  </sheetViews>
  <sheetFormatPr defaultRowHeight="15" x14ac:dyDescent="0.25"/>
  <cols>
    <col min="1" max="1" width="4.28515625" style="4" customWidth="1"/>
    <col min="2" max="2" width="4.140625" style="4" customWidth="1"/>
    <col min="3" max="3" width="4.7109375" style="4" customWidth="1"/>
    <col min="4" max="4" width="4.5703125" style="4" customWidth="1"/>
    <col min="5" max="5" width="30.140625" style="4" customWidth="1"/>
    <col min="6" max="6" width="12.5703125" style="4" customWidth="1"/>
    <col min="7" max="7" width="12.7109375" style="4" customWidth="1"/>
    <col min="8" max="8" width="12.28515625" style="4" customWidth="1"/>
    <col min="9" max="16384" width="9.140625" style="4"/>
  </cols>
  <sheetData>
    <row r="1" spans="1:11" ht="15.75" customHeight="1" x14ac:dyDescent="0.25">
      <c r="A1" s="84" t="s">
        <v>572</v>
      </c>
      <c r="B1" s="84"/>
      <c r="C1" s="84"/>
      <c r="D1" s="84"/>
      <c r="E1" s="84"/>
      <c r="F1" s="84"/>
      <c r="G1" s="84"/>
      <c r="H1" s="84"/>
    </row>
    <row r="2" spans="1:11" ht="15.75" customHeight="1" x14ac:dyDescent="0.25">
      <c r="A2" s="84" t="s">
        <v>571</v>
      </c>
      <c r="B2" s="84"/>
      <c r="C2" s="84"/>
      <c r="D2" s="84"/>
      <c r="E2" s="84"/>
      <c r="F2" s="84"/>
      <c r="G2" s="84"/>
      <c r="H2" s="84"/>
    </row>
    <row r="3" spans="1:11" ht="15" customHeight="1" x14ac:dyDescent="0.25">
      <c r="A3" s="86"/>
      <c r="B3" s="86"/>
      <c r="C3" s="86"/>
      <c r="D3" s="86"/>
      <c r="E3" s="86"/>
      <c r="F3" s="86"/>
      <c r="G3" s="86"/>
      <c r="H3" s="86"/>
    </row>
    <row r="4" spans="1:11" ht="45" x14ac:dyDescent="0.25">
      <c r="A4" s="5" t="s">
        <v>0</v>
      </c>
      <c r="B4" s="5" t="s">
        <v>1</v>
      </c>
      <c r="C4" s="5" t="s">
        <v>2</v>
      </c>
      <c r="D4" s="5" t="s">
        <v>227</v>
      </c>
      <c r="E4" s="6" t="s">
        <v>3</v>
      </c>
      <c r="F4" s="2" t="s">
        <v>228</v>
      </c>
      <c r="G4" s="1" t="s">
        <v>499</v>
      </c>
      <c r="H4" s="1" t="s">
        <v>577</v>
      </c>
    </row>
    <row r="5" spans="1:11" ht="15.75" x14ac:dyDescent="0.25">
      <c r="A5" s="21">
        <v>1</v>
      </c>
      <c r="B5" s="22"/>
      <c r="C5" s="22"/>
      <c r="D5" s="23"/>
      <c r="E5" s="23" t="s">
        <v>229</v>
      </c>
      <c r="F5" s="24">
        <f>F6+F22+F31+F62</f>
        <v>0</v>
      </c>
      <c r="G5" s="24">
        <f>F5*10%+F5</f>
        <v>0</v>
      </c>
      <c r="H5" s="24">
        <f>G5*10%+G5</f>
        <v>0</v>
      </c>
    </row>
    <row r="6" spans="1:11" x14ac:dyDescent="0.25">
      <c r="A6" s="57">
        <v>1</v>
      </c>
      <c r="B6" s="58">
        <v>1</v>
      </c>
      <c r="C6" s="59"/>
      <c r="D6" s="59"/>
      <c r="E6" s="58" t="s">
        <v>230</v>
      </c>
      <c r="F6" s="60">
        <f>F7+F10+F12+F14+F16+F20</f>
        <v>0</v>
      </c>
      <c r="G6" s="61">
        <f t="shared" ref="G6:H21" si="0">F6*10%+F6</f>
        <v>0</v>
      </c>
      <c r="H6" s="61">
        <f t="shared" si="0"/>
        <v>0</v>
      </c>
    </row>
    <row r="7" spans="1:11" x14ac:dyDescent="0.25">
      <c r="A7" s="52">
        <v>1</v>
      </c>
      <c r="B7" s="53">
        <v>1</v>
      </c>
      <c r="C7" s="53">
        <v>1</v>
      </c>
      <c r="D7" s="54"/>
      <c r="E7" s="53" t="s">
        <v>231</v>
      </c>
      <c r="F7" s="55">
        <f>F8+F9</f>
        <v>0</v>
      </c>
      <c r="G7" s="56">
        <f t="shared" si="0"/>
        <v>0</v>
      </c>
      <c r="H7" s="56">
        <f t="shared" si="0"/>
        <v>0</v>
      </c>
      <c r="K7" s="7"/>
    </row>
    <row r="8" spans="1:11" x14ac:dyDescent="0.25">
      <c r="A8" s="8">
        <v>1</v>
      </c>
      <c r="B8" s="9">
        <v>1</v>
      </c>
      <c r="C8" s="9">
        <v>1</v>
      </c>
      <c r="D8" s="9">
        <v>1</v>
      </c>
      <c r="E8" s="9" t="s">
        <v>231</v>
      </c>
      <c r="F8" s="10"/>
      <c r="G8" s="11">
        <f t="shared" si="0"/>
        <v>0</v>
      </c>
      <c r="H8" s="11">
        <f t="shared" si="0"/>
        <v>0</v>
      </c>
    </row>
    <row r="9" spans="1:11" x14ac:dyDescent="0.25">
      <c r="A9" s="8">
        <v>1</v>
      </c>
      <c r="B9" s="9">
        <v>1</v>
      </c>
      <c r="C9" s="9">
        <v>1</v>
      </c>
      <c r="D9" s="9">
        <v>2</v>
      </c>
      <c r="E9" s="9" t="s">
        <v>232</v>
      </c>
      <c r="F9" s="10"/>
      <c r="G9" s="11">
        <f t="shared" si="0"/>
        <v>0</v>
      </c>
      <c r="H9" s="11">
        <f t="shared" si="0"/>
        <v>0</v>
      </c>
    </row>
    <row r="10" spans="1:11" x14ac:dyDescent="0.25">
      <c r="A10" s="52">
        <v>1</v>
      </c>
      <c r="B10" s="53">
        <v>1</v>
      </c>
      <c r="C10" s="53">
        <v>2</v>
      </c>
      <c r="D10" s="54"/>
      <c r="E10" s="53" t="s">
        <v>233</v>
      </c>
      <c r="F10" s="55">
        <f>F11</f>
        <v>0</v>
      </c>
      <c r="G10" s="56">
        <f t="shared" si="0"/>
        <v>0</v>
      </c>
      <c r="H10" s="56">
        <f t="shared" si="0"/>
        <v>0</v>
      </c>
    </row>
    <row r="11" spans="1:11" x14ac:dyDescent="0.25">
      <c r="A11" s="8">
        <v>1</v>
      </c>
      <c r="B11" s="9">
        <v>1</v>
      </c>
      <c r="C11" s="9">
        <v>2</v>
      </c>
      <c r="D11" s="9">
        <v>1</v>
      </c>
      <c r="E11" s="9" t="s">
        <v>233</v>
      </c>
      <c r="F11" s="10"/>
      <c r="G11" s="11">
        <f t="shared" si="0"/>
        <v>0</v>
      </c>
      <c r="H11" s="11">
        <f t="shared" si="0"/>
        <v>0</v>
      </c>
    </row>
    <row r="12" spans="1:11" x14ac:dyDescent="0.25">
      <c r="A12" s="52">
        <v>1</v>
      </c>
      <c r="B12" s="53">
        <v>1</v>
      </c>
      <c r="C12" s="53">
        <v>3</v>
      </c>
      <c r="D12" s="54"/>
      <c r="E12" s="53" t="s">
        <v>234</v>
      </c>
      <c r="F12" s="55">
        <f>F13</f>
        <v>0</v>
      </c>
      <c r="G12" s="56">
        <f t="shared" si="0"/>
        <v>0</v>
      </c>
      <c r="H12" s="56">
        <f t="shared" si="0"/>
        <v>0</v>
      </c>
    </row>
    <row r="13" spans="1:11" x14ac:dyDescent="0.25">
      <c r="A13" s="8">
        <v>1</v>
      </c>
      <c r="B13" s="9">
        <v>1</v>
      </c>
      <c r="C13" s="9">
        <v>3</v>
      </c>
      <c r="D13" s="9">
        <v>1</v>
      </c>
      <c r="E13" s="9" t="s">
        <v>234</v>
      </c>
      <c r="F13" s="12"/>
      <c r="G13" s="11">
        <f t="shared" si="0"/>
        <v>0</v>
      </c>
      <c r="H13" s="11">
        <f t="shared" si="0"/>
        <v>0</v>
      </c>
    </row>
    <row r="14" spans="1:11" x14ac:dyDescent="0.25">
      <c r="A14" s="52">
        <v>1</v>
      </c>
      <c r="B14" s="53">
        <v>1</v>
      </c>
      <c r="C14" s="53">
        <v>4</v>
      </c>
      <c r="D14" s="54"/>
      <c r="E14" s="53" t="s">
        <v>235</v>
      </c>
      <c r="F14" s="55">
        <f>F15</f>
        <v>0</v>
      </c>
      <c r="G14" s="56">
        <f t="shared" si="0"/>
        <v>0</v>
      </c>
      <c r="H14" s="56">
        <f t="shared" si="0"/>
        <v>0</v>
      </c>
    </row>
    <row r="15" spans="1:11" x14ac:dyDescent="0.25">
      <c r="A15" s="8">
        <v>1</v>
      </c>
      <c r="B15" s="9">
        <v>1</v>
      </c>
      <c r="C15" s="9">
        <v>4</v>
      </c>
      <c r="D15" s="9">
        <v>1</v>
      </c>
      <c r="E15" s="9" t="s">
        <v>235</v>
      </c>
      <c r="F15" s="10"/>
      <c r="G15" s="11">
        <f t="shared" si="0"/>
        <v>0</v>
      </c>
      <c r="H15" s="11">
        <f t="shared" si="0"/>
        <v>0</v>
      </c>
    </row>
    <row r="16" spans="1:11" x14ac:dyDescent="0.25">
      <c r="A16" s="52">
        <v>1</v>
      </c>
      <c r="B16" s="53">
        <v>1</v>
      </c>
      <c r="C16" s="53">
        <v>5</v>
      </c>
      <c r="D16" s="54"/>
      <c r="E16" s="53" t="s">
        <v>236</v>
      </c>
      <c r="F16" s="55">
        <f>F17+F18+F19</f>
        <v>0</v>
      </c>
      <c r="G16" s="56">
        <f t="shared" si="0"/>
        <v>0</v>
      </c>
      <c r="H16" s="56">
        <f t="shared" si="0"/>
        <v>0</v>
      </c>
    </row>
    <row r="17" spans="1:8" x14ac:dyDescent="0.25">
      <c r="A17" s="8">
        <v>1</v>
      </c>
      <c r="B17" s="9">
        <v>1</v>
      </c>
      <c r="C17" s="9">
        <v>5</v>
      </c>
      <c r="D17" s="9">
        <v>1</v>
      </c>
      <c r="E17" s="9" t="s">
        <v>236</v>
      </c>
      <c r="F17" s="10"/>
      <c r="G17" s="11">
        <f t="shared" si="0"/>
        <v>0</v>
      </c>
      <c r="H17" s="11">
        <f>G17*10%+G17</f>
        <v>0</v>
      </c>
    </row>
    <row r="18" spans="1:8" ht="26.25" x14ac:dyDescent="0.25">
      <c r="A18" s="8">
        <v>1</v>
      </c>
      <c r="B18" s="9">
        <v>1</v>
      </c>
      <c r="C18" s="9">
        <v>5</v>
      </c>
      <c r="D18" s="9">
        <v>2</v>
      </c>
      <c r="E18" s="9" t="s">
        <v>237</v>
      </c>
      <c r="F18" s="10"/>
      <c r="G18" s="11">
        <f t="shared" si="0"/>
        <v>0</v>
      </c>
      <c r="H18" s="11">
        <f>G18*10%+G18</f>
        <v>0</v>
      </c>
    </row>
    <row r="19" spans="1:8" x14ac:dyDescent="0.25">
      <c r="A19" s="8">
        <v>1</v>
      </c>
      <c r="B19" s="9">
        <v>1</v>
      </c>
      <c r="C19" s="9">
        <v>5</v>
      </c>
      <c r="D19" s="9">
        <v>3</v>
      </c>
      <c r="E19" s="9" t="s">
        <v>238</v>
      </c>
      <c r="F19" s="10"/>
      <c r="G19" s="11">
        <f t="shared" si="0"/>
        <v>0</v>
      </c>
      <c r="H19" s="11">
        <f>G19*10%+G19</f>
        <v>0</v>
      </c>
    </row>
    <row r="20" spans="1:8" x14ac:dyDescent="0.25">
      <c r="A20" s="52">
        <v>1</v>
      </c>
      <c r="B20" s="53">
        <v>1</v>
      </c>
      <c r="C20" s="53">
        <v>9</v>
      </c>
      <c r="D20" s="54"/>
      <c r="E20" s="53" t="s">
        <v>239</v>
      </c>
      <c r="F20" s="55">
        <f>F21</f>
        <v>0</v>
      </c>
      <c r="G20" s="56">
        <f t="shared" si="0"/>
        <v>0</v>
      </c>
      <c r="H20" s="56">
        <f t="shared" si="0"/>
        <v>0</v>
      </c>
    </row>
    <row r="21" spans="1:8" x14ac:dyDescent="0.25">
      <c r="A21" s="8">
        <v>1</v>
      </c>
      <c r="B21" s="9">
        <v>1</v>
      </c>
      <c r="C21" s="9">
        <v>9</v>
      </c>
      <c r="D21" s="9">
        <v>1</v>
      </c>
      <c r="E21" s="9" t="s">
        <v>239</v>
      </c>
      <c r="F21" s="10"/>
      <c r="G21" s="11">
        <f t="shared" si="0"/>
        <v>0</v>
      </c>
      <c r="H21" s="11">
        <f t="shared" si="0"/>
        <v>0</v>
      </c>
    </row>
    <row r="22" spans="1:8" x14ac:dyDescent="0.25">
      <c r="A22" s="57">
        <v>1</v>
      </c>
      <c r="B22" s="58">
        <v>2</v>
      </c>
      <c r="C22" s="59"/>
      <c r="D22" s="59"/>
      <c r="E22" s="58" t="s">
        <v>240</v>
      </c>
      <c r="F22" s="60">
        <f>F23+F25+F27+F29</f>
        <v>0</v>
      </c>
      <c r="G22" s="61">
        <f t="shared" ref="G22:H40" si="1">F22*10%+F22</f>
        <v>0</v>
      </c>
      <c r="H22" s="61">
        <f t="shared" si="1"/>
        <v>0</v>
      </c>
    </row>
    <row r="23" spans="1:8" x14ac:dyDescent="0.25">
      <c r="A23" s="52">
        <v>1</v>
      </c>
      <c r="B23" s="53">
        <v>2</v>
      </c>
      <c r="C23" s="53">
        <v>1</v>
      </c>
      <c r="D23" s="54"/>
      <c r="E23" s="53" t="s">
        <v>241</v>
      </c>
      <c r="F23" s="55">
        <f>F24</f>
        <v>0</v>
      </c>
      <c r="G23" s="56">
        <f t="shared" si="1"/>
        <v>0</v>
      </c>
      <c r="H23" s="56">
        <f t="shared" si="1"/>
        <v>0</v>
      </c>
    </row>
    <row r="24" spans="1:8" ht="26.25" x14ac:dyDescent="0.25">
      <c r="A24" s="8">
        <v>1</v>
      </c>
      <c r="B24" s="9">
        <v>2</v>
      </c>
      <c r="C24" s="9">
        <v>1</v>
      </c>
      <c r="D24" s="9">
        <v>1</v>
      </c>
      <c r="E24" s="9" t="s">
        <v>242</v>
      </c>
      <c r="F24" s="10"/>
      <c r="G24" s="11">
        <f t="shared" si="1"/>
        <v>0</v>
      </c>
      <c r="H24" s="11">
        <f t="shared" si="1"/>
        <v>0</v>
      </c>
    </row>
    <row r="25" spans="1:8" x14ac:dyDescent="0.25">
      <c r="A25" s="52">
        <v>1</v>
      </c>
      <c r="B25" s="53">
        <v>2</v>
      </c>
      <c r="C25" s="53">
        <v>3</v>
      </c>
      <c r="D25" s="54"/>
      <c r="E25" s="53" t="s">
        <v>234</v>
      </c>
      <c r="F25" s="55">
        <f>F26</f>
        <v>0</v>
      </c>
      <c r="G25" s="56">
        <f t="shared" si="1"/>
        <v>0</v>
      </c>
      <c r="H25" s="56">
        <f t="shared" si="1"/>
        <v>0</v>
      </c>
    </row>
    <row r="26" spans="1:8" ht="26.25" x14ac:dyDescent="0.25">
      <c r="A26" s="8">
        <v>1</v>
      </c>
      <c r="B26" s="9">
        <v>2</v>
      </c>
      <c r="C26" s="9">
        <v>3</v>
      </c>
      <c r="D26" s="9">
        <v>1</v>
      </c>
      <c r="E26" s="9" t="s">
        <v>243</v>
      </c>
      <c r="F26" s="10"/>
      <c r="G26" s="11">
        <f t="shared" si="1"/>
        <v>0</v>
      </c>
      <c r="H26" s="11">
        <f t="shared" si="1"/>
        <v>0</v>
      </c>
    </row>
    <row r="27" spans="1:8" x14ac:dyDescent="0.25">
      <c r="A27" s="52">
        <v>1</v>
      </c>
      <c r="B27" s="53">
        <v>2</v>
      </c>
      <c r="C27" s="53">
        <v>4</v>
      </c>
      <c r="D27" s="54"/>
      <c r="E27" s="53" t="s">
        <v>235</v>
      </c>
      <c r="F27" s="55">
        <f>F28</f>
        <v>0</v>
      </c>
      <c r="G27" s="56">
        <f t="shared" si="1"/>
        <v>0</v>
      </c>
      <c r="H27" s="56">
        <f t="shared" si="1"/>
        <v>0</v>
      </c>
    </row>
    <row r="28" spans="1:8" ht="26.25" x14ac:dyDescent="0.25">
      <c r="A28" s="8">
        <v>1</v>
      </c>
      <c r="B28" s="9">
        <v>2</v>
      </c>
      <c r="C28" s="9">
        <v>4</v>
      </c>
      <c r="D28" s="9">
        <v>1</v>
      </c>
      <c r="E28" s="9" t="s">
        <v>244</v>
      </c>
      <c r="F28" s="10"/>
      <c r="G28" s="11">
        <f t="shared" si="1"/>
        <v>0</v>
      </c>
      <c r="H28" s="11">
        <f t="shared" si="1"/>
        <v>0</v>
      </c>
    </row>
    <row r="29" spans="1:8" x14ac:dyDescent="0.25">
      <c r="A29" s="52">
        <v>1</v>
      </c>
      <c r="B29" s="53">
        <v>2</v>
      </c>
      <c r="C29" s="53">
        <v>5</v>
      </c>
      <c r="D29" s="54"/>
      <c r="E29" s="53" t="s">
        <v>236</v>
      </c>
      <c r="F29" s="55">
        <f>F30</f>
        <v>0</v>
      </c>
      <c r="G29" s="56">
        <f t="shared" si="1"/>
        <v>0</v>
      </c>
      <c r="H29" s="56">
        <f t="shared" si="1"/>
        <v>0</v>
      </c>
    </row>
    <row r="30" spans="1:8" ht="26.25" x14ac:dyDescent="0.25">
      <c r="A30" s="8">
        <v>1</v>
      </c>
      <c r="B30" s="9">
        <v>2</v>
      </c>
      <c r="C30" s="9">
        <v>5</v>
      </c>
      <c r="D30" s="9">
        <v>1</v>
      </c>
      <c r="E30" s="9" t="s">
        <v>245</v>
      </c>
      <c r="F30" s="10"/>
      <c r="G30" s="11">
        <f t="shared" si="1"/>
        <v>0</v>
      </c>
      <c r="H30" s="11">
        <f t="shared" si="1"/>
        <v>0</v>
      </c>
    </row>
    <row r="31" spans="1:8" x14ac:dyDescent="0.25">
      <c r="A31" s="72">
        <v>1</v>
      </c>
      <c r="B31" s="73">
        <v>3</v>
      </c>
      <c r="C31" s="73"/>
      <c r="D31" s="73"/>
      <c r="E31" s="73" t="s">
        <v>246</v>
      </c>
      <c r="F31" s="74">
        <f>F32+F37+F42+F47+F52+F57</f>
        <v>0</v>
      </c>
      <c r="G31" s="75">
        <f t="shared" si="1"/>
        <v>0</v>
      </c>
      <c r="H31" s="75">
        <f t="shared" si="1"/>
        <v>0</v>
      </c>
    </row>
    <row r="32" spans="1:8" x14ac:dyDescent="0.25">
      <c r="A32" s="62">
        <v>1</v>
      </c>
      <c r="B32" s="63">
        <v>3</v>
      </c>
      <c r="C32" s="63">
        <v>1</v>
      </c>
      <c r="D32" s="63"/>
      <c r="E32" s="63" t="s">
        <v>241</v>
      </c>
      <c r="F32" s="64">
        <f>F33+F34+F35+F36</f>
        <v>0</v>
      </c>
      <c r="G32" s="65">
        <f t="shared" si="1"/>
        <v>0</v>
      </c>
      <c r="H32" s="65">
        <f t="shared" si="1"/>
        <v>0</v>
      </c>
    </row>
    <row r="33" spans="1:8" x14ac:dyDescent="0.25">
      <c r="A33" s="8">
        <v>1</v>
      </c>
      <c r="B33" s="9">
        <v>3</v>
      </c>
      <c r="C33" s="9">
        <v>1</v>
      </c>
      <c r="D33" s="9">
        <v>1</v>
      </c>
      <c r="E33" s="9" t="s">
        <v>247</v>
      </c>
      <c r="F33" s="10"/>
      <c r="G33" s="11">
        <f t="shared" si="1"/>
        <v>0</v>
      </c>
      <c r="H33" s="11">
        <f t="shared" si="1"/>
        <v>0</v>
      </c>
    </row>
    <row r="34" spans="1:8" x14ac:dyDescent="0.25">
      <c r="A34" s="8">
        <v>1</v>
      </c>
      <c r="B34" s="9">
        <v>3</v>
      </c>
      <c r="C34" s="9">
        <v>1</v>
      </c>
      <c r="D34" s="9">
        <v>2</v>
      </c>
      <c r="E34" s="9" t="s">
        <v>248</v>
      </c>
      <c r="F34" s="10"/>
      <c r="G34" s="11">
        <f t="shared" si="1"/>
        <v>0</v>
      </c>
      <c r="H34" s="11">
        <f t="shared" si="1"/>
        <v>0</v>
      </c>
    </row>
    <row r="35" spans="1:8" ht="26.25" x14ac:dyDescent="0.25">
      <c r="A35" s="8">
        <v>1</v>
      </c>
      <c r="B35" s="9">
        <v>3</v>
      </c>
      <c r="C35" s="9">
        <v>1</v>
      </c>
      <c r="D35" s="9">
        <v>3</v>
      </c>
      <c r="E35" s="9" t="s">
        <v>545</v>
      </c>
      <c r="F35" s="10"/>
      <c r="G35" s="11">
        <f t="shared" si="1"/>
        <v>0</v>
      </c>
      <c r="H35" s="11">
        <f t="shared" si="1"/>
        <v>0</v>
      </c>
    </row>
    <row r="36" spans="1:8" ht="26.25" x14ac:dyDescent="0.25">
      <c r="A36" s="8">
        <v>1</v>
      </c>
      <c r="B36" s="9">
        <v>3</v>
      </c>
      <c r="C36" s="9">
        <v>1</v>
      </c>
      <c r="D36" s="9">
        <v>4</v>
      </c>
      <c r="E36" s="9" t="s">
        <v>546</v>
      </c>
      <c r="F36" s="10"/>
      <c r="G36" s="11">
        <f t="shared" si="1"/>
        <v>0</v>
      </c>
      <c r="H36" s="11">
        <f t="shared" si="1"/>
        <v>0</v>
      </c>
    </row>
    <row r="37" spans="1:8" x14ac:dyDescent="0.25">
      <c r="A37" s="62">
        <v>1</v>
      </c>
      <c r="B37" s="63">
        <v>3</v>
      </c>
      <c r="C37" s="63">
        <v>2</v>
      </c>
      <c r="D37" s="63"/>
      <c r="E37" s="63" t="s">
        <v>249</v>
      </c>
      <c r="F37" s="64">
        <f>F38+F39+F40+F41</f>
        <v>0</v>
      </c>
      <c r="G37" s="65">
        <f t="shared" si="1"/>
        <v>0</v>
      </c>
      <c r="H37" s="65">
        <f t="shared" si="1"/>
        <v>0</v>
      </c>
    </row>
    <row r="38" spans="1:8" ht="26.25" x14ac:dyDescent="0.25">
      <c r="A38" s="8">
        <v>1</v>
      </c>
      <c r="B38" s="9">
        <v>3</v>
      </c>
      <c r="C38" s="9">
        <v>2</v>
      </c>
      <c r="D38" s="9">
        <v>1</v>
      </c>
      <c r="E38" s="9" t="s">
        <v>250</v>
      </c>
      <c r="F38" s="10"/>
      <c r="G38" s="11">
        <f t="shared" si="1"/>
        <v>0</v>
      </c>
      <c r="H38" s="11">
        <f t="shared" si="1"/>
        <v>0</v>
      </c>
    </row>
    <row r="39" spans="1:8" ht="26.25" x14ac:dyDescent="0.25">
      <c r="A39" s="8">
        <v>1</v>
      </c>
      <c r="B39" s="9">
        <v>3</v>
      </c>
      <c r="C39" s="9">
        <v>2</v>
      </c>
      <c r="D39" s="9">
        <v>2</v>
      </c>
      <c r="E39" s="9" t="s">
        <v>251</v>
      </c>
      <c r="F39" s="10"/>
      <c r="G39" s="11">
        <f t="shared" si="1"/>
        <v>0</v>
      </c>
      <c r="H39" s="11">
        <f t="shared" si="1"/>
        <v>0</v>
      </c>
    </row>
    <row r="40" spans="1:8" ht="39" x14ac:dyDescent="0.25">
      <c r="A40" s="8">
        <v>1</v>
      </c>
      <c r="B40" s="9">
        <v>3</v>
      </c>
      <c r="C40" s="9">
        <v>2</v>
      </c>
      <c r="D40" s="9">
        <v>3</v>
      </c>
      <c r="E40" s="9" t="s">
        <v>547</v>
      </c>
      <c r="F40" s="10"/>
      <c r="G40" s="11">
        <f t="shared" si="1"/>
        <v>0</v>
      </c>
      <c r="H40" s="11">
        <f t="shared" si="1"/>
        <v>0</v>
      </c>
    </row>
    <row r="41" spans="1:8" ht="39" x14ac:dyDescent="0.25">
      <c r="A41" s="8">
        <v>1</v>
      </c>
      <c r="B41" s="9">
        <v>3</v>
      </c>
      <c r="C41" s="9">
        <v>2</v>
      </c>
      <c r="D41" s="9">
        <v>4</v>
      </c>
      <c r="E41" s="9" t="s">
        <v>548</v>
      </c>
      <c r="F41" s="10"/>
      <c r="G41" s="11">
        <f t="shared" ref="G41:H56" si="2">F41*10%+F41</f>
        <v>0</v>
      </c>
      <c r="H41" s="11">
        <f t="shared" si="2"/>
        <v>0</v>
      </c>
    </row>
    <row r="42" spans="1:8" x14ac:dyDescent="0.25">
      <c r="A42" s="62">
        <v>1</v>
      </c>
      <c r="B42" s="63">
        <v>3</v>
      </c>
      <c r="C42" s="63">
        <v>3</v>
      </c>
      <c r="D42" s="63"/>
      <c r="E42" s="63" t="s">
        <v>235</v>
      </c>
      <c r="F42" s="64">
        <f>F43+F44+F45+F46</f>
        <v>0</v>
      </c>
      <c r="G42" s="65">
        <f t="shared" si="2"/>
        <v>0</v>
      </c>
      <c r="H42" s="65">
        <f t="shared" si="2"/>
        <v>0</v>
      </c>
    </row>
    <row r="43" spans="1:8" x14ac:dyDescent="0.25">
      <c r="A43" s="8">
        <v>1</v>
      </c>
      <c r="B43" s="9">
        <v>3</v>
      </c>
      <c r="C43" s="9">
        <v>3</v>
      </c>
      <c r="D43" s="9">
        <v>1</v>
      </c>
      <c r="E43" s="9" t="s">
        <v>252</v>
      </c>
      <c r="F43" s="10"/>
      <c r="G43" s="11">
        <f t="shared" si="2"/>
        <v>0</v>
      </c>
      <c r="H43" s="11">
        <f t="shared" si="2"/>
        <v>0</v>
      </c>
    </row>
    <row r="44" spans="1:8" x14ac:dyDescent="0.25">
      <c r="A44" s="8">
        <v>1</v>
      </c>
      <c r="B44" s="9">
        <v>3</v>
      </c>
      <c r="C44" s="9">
        <v>3</v>
      </c>
      <c r="D44" s="9">
        <v>2</v>
      </c>
      <c r="E44" s="9" t="s">
        <v>253</v>
      </c>
      <c r="F44" s="10"/>
      <c r="G44" s="11">
        <f t="shared" si="2"/>
        <v>0</v>
      </c>
      <c r="H44" s="11">
        <f t="shared" si="2"/>
        <v>0</v>
      </c>
    </row>
    <row r="45" spans="1:8" ht="26.25" x14ac:dyDescent="0.25">
      <c r="A45" s="8">
        <v>1</v>
      </c>
      <c r="B45" s="9">
        <v>3</v>
      </c>
      <c r="C45" s="9">
        <v>3</v>
      </c>
      <c r="D45" s="9">
        <v>3</v>
      </c>
      <c r="E45" s="9" t="s">
        <v>549</v>
      </c>
      <c r="F45" s="10"/>
      <c r="G45" s="11">
        <f t="shared" si="2"/>
        <v>0</v>
      </c>
      <c r="H45" s="11">
        <f t="shared" si="2"/>
        <v>0</v>
      </c>
    </row>
    <row r="46" spans="1:8" ht="26.25" x14ac:dyDescent="0.25">
      <c r="A46" s="8">
        <v>1</v>
      </c>
      <c r="B46" s="9">
        <v>3</v>
      </c>
      <c r="C46" s="9">
        <v>3</v>
      </c>
      <c r="D46" s="9">
        <v>4</v>
      </c>
      <c r="E46" s="9" t="s">
        <v>550</v>
      </c>
      <c r="F46" s="10"/>
      <c r="G46" s="11">
        <f t="shared" si="2"/>
        <v>0</v>
      </c>
      <c r="H46" s="11">
        <f t="shared" si="2"/>
        <v>0</v>
      </c>
    </row>
    <row r="47" spans="1:8" x14ac:dyDescent="0.25">
      <c r="A47" s="62">
        <v>1</v>
      </c>
      <c r="B47" s="63">
        <v>3</v>
      </c>
      <c r="C47" s="63">
        <v>4</v>
      </c>
      <c r="D47" s="63"/>
      <c r="E47" s="63" t="s">
        <v>254</v>
      </c>
      <c r="F47" s="64">
        <f>F48+F49+F50+F51</f>
        <v>0</v>
      </c>
      <c r="G47" s="65">
        <f t="shared" si="2"/>
        <v>0</v>
      </c>
      <c r="H47" s="65">
        <f t="shared" si="2"/>
        <v>0</v>
      </c>
    </row>
    <row r="48" spans="1:8" x14ac:dyDescent="0.25">
      <c r="A48" s="8">
        <v>1</v>
      </c>
      <c r="B48" s="9">
        <v>3</v>
      </c>
      <c r="C48" s="9">
        <v>4</v>
      </c>
      <c r="D48" s="9">
        <v>1</v>
      </c>
      <c r="E48" s="9" t="s">
        <v>255</v>
      </c>
      <c r="F48" s="10"/>
      <c r="G48" s="11">
        <f t="shared" si="2"/>
        <v>0</v>
      </c>
      <c r="H48" s="11">
        <f t="shared" si="2"/>
        <v>0</v>
      </c>
    </row>
    <row r="49" spans="1:8" x14ac:dyDescent="0.25">
      <c r="A49" s="8">
        <v>1</v>
      </c>
      <c r="B49" s="9">
        <v>3</v>
      </c>
      <c r="C49" s="9">
        <v>4</v>
      </c>
      <c r="D49" s="9">
        <v>2</v>
      </c>
      <c r="E49" s="9" t="s">
        <v>256</v>
      </c>
      <c r="F49" s="10"/>
      <c r="G49" s="11">
        <f t="shared" si="2"/>
        <v>0</v>
      </c>
      <c r="H49" s="11">
        <f t="shared" si="2"/>
        <v>0</v>
      </c>
    </row>
    <row r="50" spans="1:8" ht="26.25" x14ac:dyDescent="0.25">
      <c r="A50" s="8">
        <v>1</v>
      </c>
      <c r="B50" s="9">
        <v>3</v>
      </c>
      <c r="C50" s="9">
        <v>4</v>
      </c>
      <c r="D50" s="9">
        <v>3</v>
      </c>
      <c r="E50" s="9" t="s">
        <v>551</v>
      </c>
      <c r="F50" s="10"/>
      <c r="G50" s="11">
        <f t="shared" si="2"/>
        <v>0</v>
      </c>
      <c r="H50" s="11">
        <f t="shared" si="2"/>
        <v>0</v>
      </c>
    </row>
    <row r="51" spans="1:8" ht="26.25" x14ac:dyDescent="0.25">
      <c r="A51" s="8">
        <v>1</v>
      </c>
      <c r="B51" s="9">
        <v>3</v>
      </c>
      <c r="C51" s="9">
        <v>4</v>
      </c>
      <c r="D51" s="9">
        <v>4</v>
      </c>
      <c r="E51" s="9" t="s">
        <v>552</v>
      </c>
      <c r="F51" s="10"/>
      <c r="G51" s="11">
        <f t="shared" si="2"/>
        <v>0</v>
      </c>
      <c r="H51" s="11">
        <f t="shared" si="2"/>
        <v>0</v>
      </c>
    </row>
    <row r="52" spans="1:8" x14ac:dyDescent="0.25">
      <c r="A52" s="62">
        <v>1</v>
      </c>
      <c r="B52" s="63">
        <v>3</v>
      </c>
      <c r="C52" s="63">
        <v>5</v>
      </c>
      <c r="D52" s="63"/>
      <c r="E52" s="63" t="s">
        <v>257</v>
      </c>
      <c r="F52" s="64">
        <f>F53+F54+F55+F56</f>
        <v>0</v>
      </c>
      <c r="G52" s="65">
        <f t="shared" si="2"/>
        <v>0</v>
      </c>
      <c r="H52" s="65">
        <f t="shared" si="2"/>
        <v>0</v>
      </c>
    </row>
    <row r="53" spans="1:8" ht="26.25" x14ac:dyDescent="0.25">
      <c r="A53" s="8">
        <v>1</v>
      </c>
      <c r="B53" s="9">
        <v>3</v>
      </c>
      <c r="C53" s="9">
        <v>5</v>
      </c>
      <c r="D53" s="9">
        <v>1</v>
      </c>
      <c r="E53" s="9" t="s">
        <v>258</v>
      </c>
      <c r="F53" s="10"/>
      <c r="G53" s="11">
        <f t="shared" si="2"/>
        <v>0</v>
      </c>
      <c r="H53" s="11">
        <f t="shared" si="2"/>
        <v>0</v>
      </c>
    </row>
    <row r="54" spans="1:8" ht="26.25" x14ac:dyDescent="0.25">
      <c r="A54" s="8">
        <v>1</v>
      </c>
      <c r="B54" s="9">
        <v>3</v>
      </c>
      <c r="C54" s="9">
        <v>5</v>
      </c>
      <c r="D54" s="9">
        <v>2</v>
      </c>
      <c r="E54" s="9" t="s">
        <v>259</v>
      </c>
      <c r="F54" s="10"/>
      <c r="G54" s="11">
        <f t="shared" si="2"/>
        <v>0</v>
      </c>
      <c r="H54" s="11">
        <f t="shared" si="2"/>
        <v>0</v>
      </c>
    </row>
    <row r="55" spans="1:8" ht="26.25" x14ac:dyDescent="0.25">
      <c r="A55" s="8">
        <v>1</v>
      </c>
      <c r="B55" s="9">
        <v>3</v>
      </c>
      <c r="C55" s="9">
        <v>5</v>
      </c>
      <c r="D55" s="9">
        <v>3</v>
      </c>
      <c r="E55" s="9" t="s">
        <v>553</v>
      </c>
      <c r="F55" s="10"/>
      <c r="G55" s="11">
        <f t="shared" si="2"/>
        <v>0</v>
      </c>
      <c r="H55" s="11">
        <f t="shared" si="2"/>
        <v>0</v>
      </c>
    </row>
    <row r="56" spans="1:8" ht="26.25" x14ac:dyDescent="0.25">
      <c r="A56" s="8">
        <v>1</v>
      </c>
      <c r="B56" s="9">
        <v>3</v>
      </c>
      <c r="C56" s="9">
        <v>5</v>
      </c>
      <c r="D56" s="9">
        <v>4</v>
      </c>
      <c r="E56" s="9" t="s">
        <v>554</v>
      </c>
      <c r="F56" s="10"/>
      <c r="G56" s="11">
        <f t="shared" si="2"/>
        <v>0</v>
      </c>
      <c r="H56" s="11">
        <f t="shared" si="2"/>
        <v>0</v>
      </c>
    </row>
    <row r="57" spans="1:8" x14ac:dyDescent="0.25">
      <c r="A57" s="62">
        <v>1</v>
      </c>
      <c r="B57" s="63">
        <v>3</v>
      </c>
      <c r="C57" s="63">
        <v>9</v>
      </c>
      <c r="D57" s="63"/>
      <c r="E57" s="63" t="s">
        <v>260</v>
      </c>
      <c r="F57" s="64">
        <f>F58+F59+F60+F61</f>
        <v>0</v>
      </c>
      <c r="G57" s="65">
        <f t="shared" ref="G57:H61" si="3">F57*10%+F57</f>
        <v>0</v>
      </c>
      <c r="H57" s="65">
        <f t="shared" si="3"/>
        <v>0</v>
      </c>
    </row>
    <row r="58" spans="1:8" x14ac:dyDescent="0.25">
      <c r="A58" s="8">
        <v>1</v>
      </c>
      <c r="B58" s="9">
        <v>3</v>
      </c>
      <c r="C58" s="9">
        <v>9</v>
      </c>
      <c r="D58" s="9">
        <v>1</v>
      </c>
      <c r="E58" s="9" t="s">
        <v>261</v>
      </c>
      <c r="F58" s="10"/>
      <c r="G58" s="11">
        <f t="shared" si="3"/>
        <v>0</v>
      </c>
      <c r="H58" s="11">
        <f t="shared" si="3"/>
        <v>0</v>
      </c>
    </row>
    <row r="59" spans="1:8" x14ac:dyDescent="0.25">
      <c r="A59" s="8">
        <v>1</v>
      </c>
      <c r="B59" s="9">
        <v>3</v>
      </c>
      <c r="C59" s="9">
        <v>9</v>
      </c>
      <c r="D59" s="9">
        <v>2</v>
      </c>
      <c r="E59" s="9" t="s">
        <v>262</v>
      </c>
      <c r="F59" s="10"/>
      <c r="G59" s="11">
        <f t="shared" si="3"/>
        <v>0</v>
      </c>
      <c r="H59" s="11">
        <f t="shared" si="3"/>
        <v>0</v>
      </c>
    </row>
    <row r="60" spans="1:8" ht="26.25" x14ac:dyDescent="0.25">
      <c r="A60" s="8">
        <v>1</v>
      </c>
      <c r="B60" s="9">
        <v>3</v>
      </c>
      <c r="C60" s="9">
        <v>9</v>
      </c>
      <c r="D60" s="9">
        <v>3</v>
      </c>
      <c r="E60" s="9" t="s">
        <v>555</v>
      </c>
      <c r="F60" s="10"/>
      <c r="G60" s="11">
        <f t="shared" si="3"/>
        <v>0</v>
      </c>
      <c r="H60" s="11">
        <f t="shared" si="3"/>
        <v>0</v>
      </c>
    </row>
    <row r="61" spans="1:8" ht="26.25" x14ac:dyDescent="0.25">
      <c r="A61" s="8">
        <v>1</v>
      </c>
      <c r="B61" s="9">
        <v>3</v>
      </c>
      <c r="C61" s="9">
        <v>9</v>
      </c>
      <c r="D61" s="9">
        <v>4</v>
      </c>
      <c r="E61" s="9" t="s">
        <v>555</v>
      </c>
      <c r="F61" s="10"/>
      <c r="G61" s="11">
        <f t="shared" si="3"/>
        <v>0</v>
      </c>
      <c r="H61" s="11">
        <f t="shared" si="3"/>
        <v>0</v>
      </c>
    </row>
    <row r="62" spans="1:8" x14ac:dyDescent="0.25">
      <c r="A62" s="76">
        <v>1</v>
      </c>
      <c r="B62" s="77">
        <v>4</v>
      </c>
      <c r="C62" s="78"/>
      <c r="D62" s="78"/>
      <c r="E62" s="77" t="s">
        <v>263</v>
      </c>
      <c r="F62" s="60">
        <f>F63</f>
        <v>0</v>
      </c>
      <c r="G62" s="61">
        <f>F62*10%+F62</f>
        <v>0</v>
      </c>
      <c r="H62" s="61">
        <f>G62*10%+G62</f>
        <v>0</v>
      </c>
    </row>
    <row r="63" spans="1:8" x14ac:dyDescent="0.25">
      <c r="A63" s="66">
        <v>1</v>
      </c>
      <c r="B63" s="67">
        <v>4</v>
      </c>
      <c r="C63" s="67">
        <v>1</v>
      </c>
      <c r="D63" s="68"/>
      <c r="E63" s="67" t="s">
        <v>241</v>
      </c>
      <c r="F63" s="55">
        <f>F64+F65</f>
        <v>0</v>
      </c>
      <c r="G63" s="56">
        <f t="shared" ref="G63:H71" si="4">F63*10%+F63</f>
        <v>0</v>
      </c>
      <c r="H63" s="56">
        <f t="shared" si="4"/>
        <v>0</v>
      </c>
    </row>
    <row r="64" spans="1:8" ht="26.25" x14ac:dyDescent="0.25">
      <c r="A64" s="8">
        <v>1</v>
      </c>
      <c r="B64" s="9">
        <v>4</v>
      </c>
      <c r="C64" s="9">
        <v>1</v>
      </c>
      <c r="D64" s="9">
        <v>2</v>
      </c>
      <c r="E64" s="9" t="s">
        <v>568</v>
      </c>
      <c r="F64" s="12"/>
      <c r="G64" s="11">
        <f t="shared" si="4"/>
        <v>0</v>
      </c>
      <c r="H64" s="11">
        <f t="shared" si="4"/>
        <v>0</v>
      </c>
    </row>
    <row r="65" spans="1:8" ht="26.25" x14ac:dyDescent="0.25">
      <c r="A65" s="8">
        <v>1</v>
      </c>
      <c r="B65" s="9">
        <v>4</v>
      </c>
      <c r="C65" s="9">
        <v>1</v>
      </c>
      <c r="D65" s="9">
        <v>3</v>
      </c>
      <c r="E65" s="9" t="s">
        <v>569</v>
      </c>
      <c r="F65" s="12"/>
      <c r="G65" s="11">
        <f t="shared" si="4"/>
        <v>0</v>
      </c>
      <c r="H65" s="11">
        <f t="shared" si="4"/>
        <v>0</v>
      </c>
    </row>
    <row r="66" spans="1:8" ht="31.5" x14ac:dyDescent="0.25">
      <c r="A66" s="25">
        <v>2</v>
      </c>
      <c r="B66" s="26"/>
      <c r="C66" s="26"/>
      <c r="D66" s="26"/>
      <c r="E66" s="27" t="s">
        <v>570</v>
      </c>
      <c r="F66" s="28">
        <f>F67+F71+F74+F80</f>
        <v>0</v>
      </c>
      <c r="G66" s="24">
        <f t="shared" si="4"/>
        <v>0</v>
      </c>
      <c r="H66" s="24">
        <f t="shared" si="4"/>
        <v>0</v>
      </c>
    </row>
    <row r="67" spans="1:8" x14ac:dyDescent="0.25">
      <c r="A67" s="76">
        <v>2</v>
      </c>
      <c r="B67" s="77">
        <v>1</v>
      </c>
      <c r="C67" s="78"/>
      <c r="D67" s="78"/>
      <c r="E67" s="77" t="s">
        <v>230</v>
      </c>
      <c r="F67" s="60">
        <f>F68</f>
        <v>0</v>
      </c>
      <c r="G67" s="61">
        <f t="shared" si="4"/>
        <v>0</v>
      </c>
      <c r="H67" s="61">
        <f t="shared" si="4"/>
        <v>0</v>
      </c>
    </row>
    <row r="68" spans="1:8" x14ac:dyDescent="0.25">
      <c r="A68" s="66">
        <v>2</v>
      </c>
      <c r="B68" s="67">
        <v>1</v>
      </c>
      <c r="C68" s="67">
        <v>6</v>
      </c>
      <c r="D68" s="68"/>
      <c r="E68" s="67" t="s">
        <v>264</v>
      </c>
      <c r="F68" s="55">
        <f>F69+F70</f>
        <v>0</v>
      </c>
      <c r="G68" s="56">
        <f t="shared" si="4"/>
        <v>0</v>
      </c>
      <c r="H68" s="56">
        <f t="shared" si="4"/>
        <v>0</v>
      </c>
    </row>
    <row r="69" spans="1:8" x14ac:dyDescent="0.25">
      <c r="A69" s="8">
        <v>2</v>
      </c>
      <c r="B69" s="9">
        <v>1</v>
      </c>
      <c r="C69" s="9">
        <v>6</v>
      </c>
      <c r="D69" s="9">
        <v>1</v>
      </c>
      <c r="E69" s="9" t="s">
        <v>265</v>
      </c>
      <c r="F69" s="10"/>
      <c r="G69" s="11">
        <f t="shared" si="4"/>
        <v>0</v>
      </c>
      <c r="H69" s="11">
        <f t="shared" si="4"/>
        <v>0</v>
      </c>
    </row>
    <row r="70" spans="1:8" x14ac:dyDescent="0.25">
      <c r="A70" s="8">
        <v>2</v>
      </c>
      <c r="B70" s="9">
        <v>1</v>
      </c>
      <c r="C70" s="9">
        <v>6</v>
      </c>
      <c r="D70" s="9">
        <v>2</v>
      </c>
      <c r="E70" s="9" t="s">
        <v>266</v>
      </c>
      <c r="F70" s="10"/>
      <c r="G70" s="11">
        <f t="shared" si="4"/>
        <v>0</v>
      </c>
      <c r="H70" s="11">
        <f t="shared" si="4"/>
        <v>0</v>
      </c>
    </row>
    <row r="71" spans="1:8" x14ac:dyDescent="0.25">
      <c r="A71" s="76">
        <v>2</v>
      </c>
      <c r="B71" s="77">
        <v>2</v>
      </c>
      <c r="C71" s="78"/>
      <c r="D71" s="78"/>
      <c r="E71" s="77" t="s">
        <v>240</v>
      </c>
      <c r="F71" s="60">
        <f>F72</f>
        <v>0</v>
      </c>
      <c r="G71" s="61">
        <f t="shared" si="4"/>
        <v>0</v>
      </c>
      <c r="H71" s="61">
        <f t="shared" si="4"/>
        <v>0</v>
      </c>
    </row>
    <row r="72" spans="1:8" x14ac:dyDescent="0.25">
      <c r="A72" s="66">
        <v>2</v>
      </c>
      <c r="B72" s="67">
        <v>2</v>
      </c>
      <c r="C72" s="67">
        <v>6</v>
      </c>
      <c r="D72" s="68"/>
      <c r="E72" s="67" t="s">
        <v>264</v>
      </c>
      <c r="F72" s="55">
        <f>F73</f>
        <v>0</v>
      </c>
      <c r="G72" s="56">
        <f>F72*10%+F72</f>
        <v>0</v>
      </c>
      <c r="H72" s="56">
        <f>G72*10%+G72</f>
        <v>0</v>
      </c>
    </row>
    <row r="73" spans="1:8" x14ac:dyDescent="0.25">
      <c r="A73" s="8">
        <v>2</v>
      </c>
      <c r="B73" s="9">
        <v>2</v>
      </c>
      <c r="C73" s="9">
        <v>6</v>
      </c>
      <c r="D73" s="9">
        <v>1</v>
      </c>
      <c r="E73" s="9" t="s">
        <v>265</v>
      </c>
      <c r="F73" s="10"/>
      <c r="G73" s="11">
        <f>F73*10%+F73</f>
        <v>0</v>
      </c>
      <c r="H73" s="11">
        <f>G73*10%+G73</f>
        <v>0</v>
      </c>
    </row>
    <row r="74" spans="1:8" x14ac:dyDescent="0.25">
      <c r="A74" s="72">
        <v>2</v>
      </c>
      <c r="B74" s="73">
        <v>3</v>
      </c>
      <c r="C74" s="73"/>
      <c r="D74" s="73"/>
      <c r="E74" s="73" t="s">
        <v>246</v>
      </c>
      <c r="F74" s="74">
        <f>F75+F77</f>
        <v>0</v>
      </c>
      <c r="G74" s="75">
        <f t="shared" ref="G74:H89" si="5">F74*10%+F74</f>
        <v>0</v>
      </c>
      <c r="H74" s="75">
        <f t="shared" si="5"/>
        <v>0</v>
      </c>
    </row>
    <row r="75" spans="1:8" x14ac:dyDescent="0.25">
      <c r="A75" s="62">
        <v>2</v>
      </c>
      <c r="B75" s="63">
        <v>3</v>
      </c>
      <c r="C75" s="63">
        <v>4</v>
      </c>
      <c r="D75" s="63"/>
      <c r="E75" s="63" t="s">
        <v>267</v>
      </c>
      <c r="F75" s="64">
        <f>F76</f>
        <v>0</v>
      </c>
      <c r="G75" s="65">
        <f t="shared" si="5"/>
        <v>0</v>
      </c>
      <c r="H75" s="65">
        <f t="shared" si="5"/>
        <v>0</v>
      </c>
    </row>
    <row r="76" spans="1:8" x14ac:dyDescent="0.25">
      <c r="A76" s="8">
        <v>2</v>
      </c>
      <c r="B76" s="9">
        <v>3</v>
      </c>
      <c r="C76" s="9">
        <v>4</v>
      </c>
      <c r="D76" s="9">
        <v>1</v>
      </c>
      <c r="E76" s="9" t="s">
        <v>267</v>
      </c>
      <c r="F76" s="10"/>
      <c r="G76" s="11">
        <f t="shared" si="5"/>
        <v>0</v>
      </c>
      <c r="H76" s="11">
        <f t="shared" si="5"/>
        <v>0</v>
      </c>
    </row>
    <row r="77" spans="1:8" x14ac:dyDescent="0.25">
      <c r="A77" s="62">
        <v>2</v>
      </c>
      <c r="B77" s="63">
        <v>3</v>
      </c>
      <c r="C77" s="63">
        <v>6</v>
      </c>
      <c r="D77" s="63"/>
      <c r="E77" s="63" t="s">
        <v>264</v>
      </c>
      <c r="F77" s="64">
        <f>F78+F79</f>
        <v>0</v>
      </c>
      <c r="G77" s="65">
        <f t="shared" si="5"/>
        <v>0</v>
      </c>
      <c r="H77" s="65">
        <f t="shared" si="5"/>
        <v>0</v>
      </c>
    </row>
    <row r="78" spans="1:8" x14ac:dyDescent="0.25">
      <c r="A78" s="8">
        <v>2</v>
      </c>
      <c r="B78" s="9">
        <v>3</v>
      </c>
      <c r="C78" s="9">
        <v>6</v>
      </c>
      <c r="D78" s="9">
        <v>1</v>
      </c>
      <c r="E78" s="9" t="s">
        <v>265</v>
      </c>
      <c r="F78" s="10"/>
      <c r="G78" s="11">
        <f t="shared" si="5"/>
        <v>0</v>
      </c>
      <c r="H78" s="11">
        <f t="shared" si="5"/>
        <v>0</v>
      </c>
    </row>
    <row r="79" spans="1:8" x14ac:dyDescent="0.25">
      <c r="A79" s="8">
        <v>2</v>
      </c>
      <c r="B79" s="9">
        <v>3</v>
      </c>
      <c r="C79" s="9">
        <v>6</v>
      </c>
      <c r="D79" s="9">
        <v>2</v>
      </c>
      <c r="E79" s="9" t="s">
        <v>266</v>
      </c>
      <c r="F79" s="10"/>
      <c r="G79" s="11">
        <f t="shared" si="5"/>
        <v>0</v>
      </c>
      <c r="H79" s="11">
        <f t="shared" si="5"/>
        <v>0</v>
      </c>
    </row>
    <row r="80" spans="1:8" x14ac:dyDescent="0.25">
      <c r="A80" s="72">
        <v>2</v>
      </c>
      <c r="B80" s="73">
        <v>4</v>
      </c>
      <c r="C80" s="73"/>
      <c r="D80" s="73"/>
      <c r="E80" s="73" t="s">
        <v>263</v>
      </c>
      <c r="F80" s="74">
        <f>F81+F83</f>
        <v>0</v>
      </c>
      <c r="G80" s="75">
        <f t="shared" si="5"/>
        <v>0</v>
      </c>
      <c r="H80" s="75">
        <f t="shared" si="5"/>
        <v>0</v>
      </c>
    </row>
    <row r="81" spans="1:8" x14ac:dyDescent="0.25">
      <c r="A81" s="62">
        <v>2</v>
      </c>
      <c r="B81" s="63">
        <v>4</v>
      </c>
      <c r="C81" s="63">
        <v>4</v>
      </c>
      <c r="D81" s="63"/>
      <c r="E81" s="63" t="s">
        <v>267</v>
      </c>
      <c r="F81" s="64">
        <f>F82</f>
        <v>0</v>
      </c>
      <c r="G81" s="65">
        <f t="shared" si="5"/>
        <v>0</v>
      </c>
      <c r="H81" s="65">
        <f t="shared" si="5"/>
        <v>0</v>
      </c>
    </row>
    <row r="82" spans="1:8" x14ac:dyDescent="0.25">
      <c r="A82" s="8">
        <v>2</v>
      </c>
      <c r="B82" s="9">
        <v>4</v>
      </c>
      <c r="C82" s="9">
        <v>4</v>
      </c>
      <c r="D82" s="9">
        <v>1</v>
      </c>
      <c r="E82" s="9" t="s">
        <v>267</v>
      </c>
      <c r="F82" s="10"/>
      <c r="G82" s="11">
        <f t="shared" si="5"/>
        <v>0</v>
      </c>
      <c r="H82" s="11">
        <f t="shared" si="5"/>
        <v>0</v>
      </c>
    </row>
    <row r="83" spans="1:8" x14ac:dyDescent="0.25">
      <c r="A83" s="62">
        <v>2</v>
      </c>
      <c r="B83" s="63">
        <v>4</v>
      </c>
      <c r="C83" s="63">
        <v>6</v>
      </c>
      <c r="D83" s="63"/>
      <c r="E83" s="63" t="s">
        <v>264</v>
      </c>
      <c r="F83" s="64">
        <f>F84+F85</f>
        <v>0</v>
      </c>
      <c r="G83" s="65">
        <f t="shared" si="5"/>
        <v>0</v>
      </c>
      <c r="H83" s="65">
        <f t="shared" si="5"/>
        <v>0</v>
      </c>
    </row>
    <row r="84" spans="1:8" x14ac:dyDescent="0.25">
      <c r="A84" s="8">
        <v>2</v>
      </c>
      <c r="B84" s="9">
        <v>4</v>
      </c>
      <c r="C84" s="9">
        <v>6</v>
      </c>
      <c r="D84" s="9">
        <v>1</v>
      </c>
      <c r="E84" s="9" t="s">
        <v>265</v>
      </c>
      <c r="F84" s="10"/>
      <c r="G84" s="11">
        <f t="shared" si="5"/>
        <v>0</v>
      </c>
      <c r="H84" s="11">
        <f t="shared" si="5"/>
        <v>0</v>
      </c>
    </row>
    <row r="85" spans="1:8" x14ac:dyDescent="0.25">
      <c r="A85" s="8">
        <v>2</v>
      </c>
      <c r="B85" s="9">
        <v>4</v>
      </c>
      <c r="C85" s="9">
        <v>6</v>
      </c>
      <c r="D85" s="9">
        <v>2</v>
      </c>
      <c r="E85" s="9" t="s">
        <v>266</v>
      </c>
      <c r="F85" s="10"/>
      <c r="G85" s="11">
        <f t="shared" si="5"/>
        <v>0</v>
      </c>
      <c r="H85" s="11">
        <f t="shared" si="5"/>
        <v>0</v>
      </c>
    </row>
    <row r="86" spans="1:8" ht="15.75" x14ac:dyDescent="0.25">
      <c r="A86" s="49">
        <v>3</v>
      </c>
      <c r="B86" s="50"/>
      <c r="C86" s="50"/>
      <c r="D86" s="50"/>
      <c r="E86" s="51" t="s">
        <v>268</v>
      </c>
      <c r="F86" s="28">
        <f>F87+F126+F133+F144+F231+F236+F253</f>
        <v>0</v>
      </c>
      <c r="G86" s="24">
        <f t="shared" si="5"/>
        <v>0</v>
      </c>
      <c r="H86" s="24">
        <f t="shared" si="5"/>
        <v>0</v>
      </c>
    </row>
    <row r="87" spans="1:8" ht="26.25" x14ac:dyDescent="0.25">
      <c r="A87" s="57">
        <v>3</v>
      </c>
      <c r="B87" s="58">
        <v>2</v>
      </c>
      <c r="C87" s="59"/>
      <c r="D87" s="59"/>
      <c r="E87" s="58" t="s">
        <v>269</v>
      </c>
      <c r="F87" s="60">
        <f>F88+F95+F99+F104+F109+F112+F120+F123</f>
        <v>0</v>
      </c>
      <c r="G87" s="61">
        <f t="shared" si="5"/>
        <v>0</v>
      </c>
      <c r="H87" s="61">
        <f t="shared" si="5"/>
        <v>0</v>
      </c>
    </row>
    <row r="88" spans="1:8" ht="26.25" x14ac:dyDescent="0.25">
      <c r="A88" s="52">
        <v>3</v>
      </c>
      <c r="B88" s="53">
        <v>2</v>
      </c>
      <c r="C88" s="53">
        <v>1</v>
      </c>
      <c r="D88" s="54"/>
      <c r="E88" s="53" t="s">
        <v>270</v>
      </c>
      <c r="F88" s="55">
        <f>F89+F90+F91+F92+F93+F94</f>
        <v>0</v>
      </c>
      <c r="G88" s="56">
        <f t="shared" si="5"/>
        <v>0</v>
      </c>
      <c r="H88" s="56">
        <f t="shared" si="5"/>
        <v>0</v>
      </c>
    </row>
    <row r="89" spans="1:8" x14ac:dyDescent="0.25">
      <c r="A89" s="8">
        <v>3</v>
      </c>
      <c r="B89" s="9">
        <v>2</v>
      </c>
      <c r="C89" s="9">
        <v>1</v>
      </c>
      <c r="D89" s="9">
        <v>1</v>
      </c>
      <c r="E89" s="9" t="s">
        <v>271</v>
      </c>
      <c r="F89" s="10"/>
      <c r="G89" s="11">
        <f t="shared" si="5"/>
        <v>0</v>
      </c>
      <c r="H89" s="11">
        <f t="shared" si="5"/>
        <v>0</v>
      </c>
    </row>
    <row r="90" spans="1:8" x14ac:dyDescent="0.25">
      <c r="A90" s="8">
        <v>3</v>
      </c>
      <c r="B90" s="9">
        <v>2</v>
      </c>
      <c r="C90" s="9">
        <v>1</v>
      </c>
      <c r="D90" s="9">
        <v>2</v>
      </c>
      <c r="E90" s="9" t="s">
        <v>272</v>
      </c>
      <c r="F90" s="10"/>
      <c r="G90" s="11">
        <f t="shared" ref="G90:H94" si="6">F90*10%+F90</f>
        <v>0</v>
      </c>
      <c r="H90" s="11">
        <f t="shared" si="6"/>
        <v>0</v>
      </c>
    </row>
    <row r="91" spans="1:8" x14ac:dyDescent="0.25">
      <c r="A91" s="8">
        <v>3</v>
      </c>
      <c r="B91" s="9">
        <v>2</v>
      </c>
      <c r="C91" s="9">
        <v>1</v>
      </c>
      <c r="D91" s="9">
        <v>3</v>
      </c>
      <c r="E91" s="9" t="s">
        <v>273</v>
      </c>
      <c r="F91" s="10"/>
      <c r="G91" s="11">
        <f t="shared" si="6"/>
        <v>0</v>
      </c>
      <c r="H91" s="11">
        <f t="shared" si="6"/>
        <v>0</v>
      </c>
    </row>
    <row r="92" spans="1:8" x14ac:dyDescent="0.25">
      <c r="A92" s="8">
        <v>3</v>
      </c>
      <c r="B92" s="9">
        <v>2</v>
      </c>
      <c r="C92" s="9">
        <v>1</v>
      </c>
      <c r="D92" s="9">
        <v>4</v>
      </c>
      <c r="E92" s="9" t="s">
        <v>274</v>
      </c>
      <c r="F92" s="10"/>
      <c r="G92" s="11">
        <f t="shared" si="6"/>
        <v>0</v>
      </c>
      <c r="H92" s="11">
        <f t="shared" si="6"/>
        <v>0</v>
      </c>
    </row>
    <row r="93" spans="1:8" x14ac:dyDescent="0.25">
      <c r="A93" s="8">
        <v>3</v>
      </c>
      <c r="B93" s="9">
        <v>2</v>
      </c>
      <c r="C93" s="9">
        <v>1</v>
      </c>
      <c r="D93" s="9">
        <v>5</v>
      </c>
      <c r="E93" s="9" t="s">
        <v>275</v>
      </c>
      <c r="F93" s="10"/>
      <c r="G93" s="11">
        <f t="shared" si="6"/>
        <v>0</v>
      </c>
      <c r="H93" s="11">
        <f t="shared" si="6"/>
        <v>0</v>
      </c>
    </row>
    <row r="94" spans="1:8" ht="26.25" x14ac:dyDescent="0.25">
      <c r="A94" s="8">
        <v>3</v>
      </c>
      <c r="B94" s="9">
        <v>2</v>
      </c>
      <c r="C94" s="9">
        <v>1</v>
      </c>
      <c r="D94" s="9">
        <v>90</v>
      </c>
      <c r="E94" s="9" t="s">
        <v>276</v>
      </c>
      <c r="F94" s="10"/>
      <c r="G94" s="11">
        <f t="shared" si="6"/>
        <v>0</v>
      </c>
      <c r="H94" s="11">
        <f t="shared" si="6"/>
        <v>0</v>
      </c>
    </row>
    <row r="95" spans="1:8" x14ac:dyDescent="0.25">
      <c r="A95" s="52">
        <v>3</v>
      </c>
      <c r="B95" s="53">
        <v>2</v>
      </c>
      <c r="C95" s="53">
        <v>2</v>
      </c>
      <c r="D95" s="54"/>
      <c r="E95" s="53" t="s">
        <v>277</v>
      </c>
      <c r="F95" s="55">
        <f>F96+F97+F98</f>
        <v>0</v>
      </c>
      <c r="G95" s="55">
        <f t="shared" ref="G95:H95" si="7">G96+G97+G98</f>
        <v>0</v>
      </c>
      <c r="H95" s="55">
        <f t="shared" si="7"/>
        <v>0</v>
      </c>
    </row>
    <row r="96" spans="1:8" x14ac:dyDescent="0.25">
      <c r="A96" s="8">
        <v>3</v>
      </c>
      <c r="B96" s="9">
        <v>2</v>
      </c>
      <c r="C96" s="9">
        <v>2</v>
      </c>
      <c r="D96" s="9">
        <v>1</v>
      </c>
      <c r="E96" s="9" t="s">
        <v>278</v>
      </c>
      <c r="F96" s="10"/>
      <c r="G96" s="11">
        <f t="shared" ref="G96:H111" si="8">F96*10%+F96</f>
        <v>0</v>
      </c>
      <c r="H96" s="11">
        <f t="shared" si="8"/>
        <v>0</v>
      </c>
    </row>
    <row r="97" spans="1:8" x14ac:dyDescent="0.25">
      <c r="A97" s="8">
        <v>3</v>
      </c>
      <c r="B97" s="9">
        <v>2</v>
      </c>
      <c r="C97" s="9">
        <v>2</v>
      </c>
      <c r="D97" s="9">
        <v>2</v>
      </c>
      <c r="E97" s="9" t="s">
        <v>279</v>
      </c>
      <c r="F97" s="10"/>
      <c r="G97" s="11">
        <f t="shared" si="8"/>
        <v>0</v>
      </c>
      <c r="H97" s="11">
        <f t="shared" si="8"/>
        <v>0</v>
      </c>
    </row>
    <row r="98" spans="1:8" x14ac:dyDescent="0.25">
      <c r="A98" s="8">
        <v>3</v>
      </c>
      <c r="B98" s="9">
        <v>2</v>
      </c>
      <c r="C98" s="9">
        <v>2</v>
      </c>
      <c r="D98" s="9">
        <v>3</v>
      </c>
      <c r="E98" s="9" t="s">
        <v>280</v>
      </c>
      <c r="F98" s="10"/>
      <c r="G98" s="11">
        <f t="shared" si="8"/>
        <v>0</v>
      </c>
      <c r="H98" s="11">
        <f t="shared" si="8"/>
        <v>0</v>
      </c>
    </row>
    <row r="99" spans="1:8" x14ac:dyDescent="0.25">
      <c r="A99" s="52">
        <v>3</v>
      </c>
      <c r="B99" s="53">
        <v>2</v>
      </c>
      <c r="C99" s="53">
        <v>3</v>
      </c>
      <c r="D99" s="54"/>
      <c r="E99" s="53" t="s">
        <v>281</v>
      </c>
      <c r="F99" s="55">
        <f>F100+F101+F102+F103</f>
        <v>0</v>
      </c>
      <c r="G99" s="65">
        <f t="shared" si="8"/>
        <v>0</v>
      </c>
      <c r="H99" s="65">
        <f t="shared" si="8"/>
        <v>0</v>
      </c>
    </row>
    <row r="100" spans="1:8" x14ac:dyDescent="0.25">
      <c r="A100" s="8">
        <v>3</v>
      </c>
      <c r="B100" s="9">
        <v>2</v>
      </c>
      <c r="C100" s="9">
        <v>3</v>
      </c>
      <c r="D100" s="9">
        <v>1</v>
      </c>
      <c r="E100" s="9" t="s">
        <v>282</v>
      </c>
      <c r="F100" s="12"/>
      <c r="G100" s="11">
        <f t="shared" si="8"/>
        <v>0</v>
      </c>
      <c r="H100" s="11">
        <f t="shared" si="8"/>
        <v>0</v>
      </c>
    </row>
    <row r="101" spans="1:8" x14ac:dyDescent="0.25">
      <c r="A101" s="8">
        <v>3</v>
      </c>
      <c r="B101" s="9">
        <v>2</v>
      </c>
      <c r="C101" s="9">
        <v>3</v>
      </c>
      <c r="D101" s="9">
        <v>2</v>
      </c>
      <c r="E101" s="9" t="s">
        <v>283</v>
      </c>
      <c r="F101" s="12"/>
      <c r="G101" s="11">
        <f t="shared" si="8"/>
        <v>0</v>
      </c>
      <c r="H101" s="11">
        <f t="shared" si="8"/>
        <v>0</v>
      </c>
    </row>
    <row r="102" spans="1:8" x14ac:dyDescent="0.25">
      <c r="A102" s="8">
        <v>3</v>
      </c>
      <c r="B102" s="9">
        <v>2</v>
      </c>
      <c r="C102" s="9">
        <v>3</v>
      </c>
      <c r="D102" s="9">
        <v>3</v>
      </c>
      <c r="E102" s="9" t="s">
        <v>284</v>
      </c>
      <c r="F102" s="12"/>
      <c r="G102" s="11">
        <f t="shared" si="8"/>
        <v>0</v>
      </c>
      <c r="H102" s="11">
        <f t="shared" si="8"/>
        <v>0</v>
      </c>
    </row>
    <row r="103" spans="1:8" x14ac:dyDescent="0.25">
      <c r="A103" s="8">
        <v>3</v>
      </c>
      <c r="B103" s="9">
        <v>2</v>
      </c>
      <c r="C103" s="9">
        <v>3</v>
      </c>
      <c r="D103" s="9">
        <v>90</v>
      </c>
      <c r="E103" s="9" t="s">
        <v>285</v>
      </c>
      <c r="F103" s="12"/>
      <c r="G103" s="11">
        <f t="shared" si="8"/>
        <v>0</v>
      </c>
      <c r="H103" s="11">
        <f t="shared" si="8"/>
        <v>0</v>
      </c>
    </row>
    <row r="104" spans="1:8" x14ac:dyDescent="0.25">
      <c r="A104" s="52">
        <v>3</v>
      </c>
      <c r="B104" s="53">
        <v>2</v>
      </c>
      <c r="C104" s="53">
        <v>4</v>
      </c>
      <c r="D104" s="54"/>
      <c r="E104" s="53" t="s">
        <v>286</v>
      </c>
      <c r="F104" s="55">
        <f>F105+F106+F107+F108</f>
        <v>0</v>
      </c>
      <c r="G104" s="56">
        <f t="shared" si="8"/>
        <v>0</v>
      </c>
      <c r="H104" s="56">
        <f t="shared" si="8"/>
        <v>0</v>
      </c>
    </row>
    <row r="105" spans="1:8" x14ac:dyDescent="0.25">
      <c r="A105" s="8">
        <v>3</v>
      </c>
      <c r="B105" s="9">
        <v>2</v>
      </c>
      <c r="C105" s="9">
        <v>4</v>
      </c>
      <c r="D105" s="9">
        <v>1</v>
      </c>
      <c r="E105" s="9" t="s">
        <v>287</v>
      </c>
      <c r="F105" s="12"/>
      <c r="G105" s="11">
        <f t="shared" si="8"/>
        <v>0</v>
      </c>
      <c r="H105" s="11">
        <f t="shared" si="8"/>
        <v>0</v>
      </c>
    </row>
    <row r="106" spans="1:8" x14ac:dyDescent="0.25">
      <c r="A106" s="8">
        <v>3</v>
      </c>
      <c r="B106" s="9">
        <v>2</v>
      </c>
      <c r="C106" s="9">
        <v>4</v>
      </c>
      <c r="D106" s="9">
        <v>2</v>
      </c>
      <c r="E106" s="9" t="s">
        <v>288</v>
      </c>
      <c r="F106" s="12"/>
      <c r="G106" s="11">
        <f t="shared" si="8"/>
        <v>0</v>
      </c>
      <c r="H106" s="11">
        <f t="shared" si="8"/>
        <v>0</v>
      </c>
    </row>
    <row r="107" spans="1:8" x14ac:dyDescent="0.25">
      <c r="A107" s="8">
        <v>3</v>
      </c>
      <c r="B107" s="9">
        <v>2</v>
      </c>
      <c r="C107" s="9">
        <v>4</v>
      </c>
      <c r="D107" s="9">
        <v>3</v>
      </c>
      <c r="E107" s="9" t="s">
        <v>289</v>
      </c>
      <c r="F107" s="12"/>
      <c r="G107" s="11">
        <f t="shared" si="8"/>
        <v>0</v>
      </c>
      <c r="H107" s="11">
        <f t="shared" si="8"/>
        <v>0</v>
      </c>
    </row>
    <row r="108" spans="1:8" x14ac:dyDescent="0.25">
      <c r="A108" s="8">
        <v>3</v>
      </c>
      <c r="B108" s="9">
        <v>2</v>
      </c>
      <c r="C108" s="9">
        <v>4</v>
      </c>
      <c r="D108" s="9">
        <v>90</v>
      </c>
      <c r="E108" s="9" t="s">
        <v>290</v>
      </c>
      <c r="F108" s="12"/>
      <c r="G108" s="11">
        <f t="shared" si="8"/>
        <v>0</v>
      </c>
      <c r="H108" s="11">
        <f t="shared" si="8"/>
        <v>0</v>
      </c>
    </row>
    <row r="109" spans="1:8" x14ac:dyDescent="0.25">
      <c r="A109" s="52">
        <v>3</v>
      </c>
      <c r="B109" s="53">
        <v>2</v>
      </c>
      <c r="C109" s="53">
        <v>5</v>
      </c>
      <c r="D109" s="54"/>
      <c r="E109" s="53" t="s">
        <v>291</v>
      </c>
      <c r="F109" s="55">
        <f>F110+F111</f>
        <v>0</v>
      </c>
      <c r="G109" s="56">
        <f t="shared" si="8"/>
        <v>0</v>
      </c>
      <c r="H109" s="56">
        <f t="shared" si="8"/>
        <v>0</v>
      </c>
    </row>
    <row r="110" spans="1:8" x14ac:dyDescent="0.25">
      <c r="A110" s="8">
        <v>3</v>
      </c>
      <c r="B110" s="9">
        <v>2</v>
      </c>
      <c r="C110" s="9">
        <v>5</v>
      </c>
      <c r="D110" s="9">
        <v>1</v>
      </c>
      <c r="E110" s="9" t="s">
        <v>292</v>
      </c>
      <c r="F110" s="12"/>
      <c r="G110" s="11">
        <f t="shared" si="8"/>
        <v>0</v>
      </c>
      <c r="H110" s="11">
        <f t="shared" si="8"/>
        <v>0</v>
      </c>
    </row>
    <row r="111" spans="1:8" x14ac:dyDescent="0.25">
      <c r="A111" s="8">
        <v>3</v>
      </c>
      <c r="B111" s="9">
        <v>2</v>
      </c>
      <c r="C111" s="9">
        <v>5</v>
      </c>
      <c r="D111" s="9">
        <v>90</v>
      </c>
      <c r="E111" s="9" t="s">
        <v>293</v>
      </c>
      <c r="F111" s="12"/>
      <c r="G111" s="11">
        <f t="shared" si="8"/>
        <v>0</v>
      </c>
      <c r="H111" s="11">
        <f t="shared" si="8"/>
        <v>0</v>
      </c>
    </row>
    <row r="112" spans="1:8" x14ac:dyDescent="0.25">
      <c r="A112" s="52">
        <v>3</v>
      </c>
      <c r="B112" s="53">
        <v>2</v>
      </c>
      <c r="C112" s="53">
        <v>6</v>
      </c>
      <c r="D112" s="54"/>
      <c r="E112" s="53" t="s">
        <v>294</v>
      </c>
      <c r="F112" s="55">
        <f>F113+F114+F115+F116+F117+F118+F119</f>
        <v>0</v>
      </c>
      <c r="G112" s="56">
        <f t="shared" ref="G112:H126" si="9">F112*10%+F112</f>
        <v>0</v>
      </c>
      <c r="H112" s="56">
        <f t="shared" si="9"/>
        <v>0</v>
      </c>
    </row>
    <row r="113" spans="1:8" ht="26.25" x14ac:dyDescent="0.25">
      <c r="A113" s="8">
        <v>3</v>
      </c>
      <c r="B113" s="9">
        <v>2</v>
      </c>
      <c r="C113" s="9">
        <v>6</v>
      </c>
      <c r="D113" s="9">
        <v>1</v>
      </c>
      <c r="E113" s="9" t="s">
        <v>295</v>
      </c>
      <c r="F113" s="12"/>
      <c r="G113" s="11">
        <f t="shared" si="9"/>
        <v>0</v>
      </c>
      <c r="H113" s="11">
        <f t="shared" si="9"/>
        <v>0</v>
      </c>
    </row>
    <row r="114" spans="1:8" x14ac:dyDescent="0.25">
      <c r="A114" s="8">
        <v>3</v>
      </c>
      <c r="B114" s="9">
        <v>2</v>
      </c>
      <c r="C114" s="9">
        <v>6</v>
      </c>
      <c r="D114" s="9">
        <v>2</v>
      </c>
      <c r="E114" s="9" t="s">
        <v>296</v>
      </c>
      <c r="F114" s="12"/>
      <c r="G114" s="11">
        <f t="shared" si="9"/>
        <v>0</v>
      </c>
      <c r="H114" s="11">
        <f t="shared" si="9"/>
        <v>0</v>
      </c>
    </row>
    <row r="115" spans="1:8" x14ac:dyDescent="0.25">
      <c r="A115" s="8">
        <v>3</v>
      </c>
      <c r="B115" s="9">
        <v>2</v>
      </c>
      <c r="C115" s="9">
        <v>6</v>
      </c>
      <c r="D115" s="9">
        <v>3</v>
      </c>
      <c r="E115" s="9" t="s">
        <v>297</v>
      </c>
      <c r="F115" s="12"/>
      <c r="G115" s="11">
        <f t="shared" si="9"/>
        <v>0</v>
      </c>
      <c r="H115" s="11">
        <f t="shared" si="9"/>
        <v>0</v>
      </c>
    </row>
    <row r="116" spans="1:8" ht="26.25" x14ac:dyDescent="0.25">
      <c r="A116" s="8">
        <v>3</v>
      </c>
      <c r="B116" s="9">
        <v>2</v>
      </c>
      <c r="C116" s="9">
        <v>6</v>
      </c>
      <c r="D116" s="9">
        <v>4</v>
      </c>
      <c r="E116" s="9" t="s">
        <v>298</v>
      </c>
      <c r="F116" s="12"/>
      <c r="G116" s="11">
        <f t="shared" si="9"/>
        <v>0</v>
      </c>
      <c r="H116" s="11">
        <f t="shared" si="9"/>
        <v>0</v>
      </c>
    </row>
    <row r="117" spans="1:8" x14ac:dyDescent="0.25">
      <c r="A117" s="8">
        <v>3</v>
      </c>
      <c r="B117" s="9">
        <v>2</v>
      </c>
      <c r="C117" s="9">
        <v>6</v>
      </c>
      <c r="D117" s="9">
        <v>5</v>
      </c>
      <c r="E117" s="9" t="s">
        <v>299</v>
      </c>
      <c r="F117" s="12"/>
      <c r="G117" s="11">
        <f t="shared" si="9"/>
        <v>0</v>
      </c>
      <c r="H117" s="11">
        <f t="shared" si="9"/>
        <v>0</v>
      </c>
    </row>
    <row r="118" spans="1:8" ht="26.25" x14ac:dyDescent="0.25">
      <c r="A118" s="8">
        <v>3</v>
      </c>
      <c r="B118" s="9">
        <v>2</v>
      </c>
      <c r="C118" s="9">
        <v>6</v>
      </c>
      <c r="D118" s="9">
        <v>6</v>
      </c>
      <c r="E118" s="9" t="s">
        <v>300</v>
      </c>
      <c r="F118" s="12"/>
      <c r="G118" s="11">
        <f t="shared" si="9"/>
        <v>0</v>
      </c>
      <c r="H118" s="11">
        <f t="shared" si="9"/>
        <v>0</v>
      </c>
    </row>
    <row r="119" spans="1:8" x14ac:dyDescent="0.25">
      <c r="A119" s="8">
        <v>3</v>
      </c>
      <c r="B119" s="9">
        <v>2</v>
      </c>
      <c r="C119" s="9">
        <v>6</v>
      </c>
      <c r="D119" s="9">
        <v>90</v>
      </c>
      <c r="E119" s="9" t="s">
        <v>301</v>
      </c>
      <c r="F119" s="12"/>
      <c r="G119" s="11">
        <f t="shared" si="9"/>
        <v>0</v>
      </c>
      <c r="H119" s="11">
        <f t="shared" si="9"/>
        <v>0</v>
      </c>
    </row>
    <row r="120" spans="1:8" ht="26.25" x14ac:dyDescent="0.25">
      <c r="A120" s="52">
        <v>3</v>
      </c>
      <c r="B120" s="53">
        <v>2</v>
      </c>
      <c r="C120" s="53">
        <v>7</v>
      </c>
      <c r="D120" s="54"/>
      <c r="E120" s="53" t="s">
        <v>302</v>
      </c>
      <c r="F120" s="55">
        <f>F121+F122</f>
        <v>0</v>
      </c>
      <c r="G120" s="56">
        <f t="shared" si="9"/>
        <v>0</v>
      </c>
      <c r="H120" s="56">
        <f t="shared" si="9"/>
        <v>0</v>
      </c>
    </row>
    <row r="121" spans="1:8" ht="26.25" x14ac:dyDescent="0.25">
      <c r="A121" s="8">
        <v>3</v>
      </c>
      <c r="B121" s="9">
        <v>2</v>
      </c>
      <c r="C121" s="9">
        <v>7</v>
      </c>
      <c r="D121" s="9">
        <v>11</v>
      </c>
      <c r="E121" s="9" t="s">
        <v>303</v>
      </c>
      <c r="F121" s="12"/>
      <c r="G121" s="11">
        <f t="shared" si="9"/>
        <v>0</v>
      </c>
      <c r="H121" s="11">
        <f t="shared" si="9"/>
        <v>0</v>
      </c>
    </row>
    <row r="122" spans="1:8" ht="26.25" x14ac:dyDescent="0.25">
      <c r="A122" s="8">
        <v>3</v>
      </c>
      <c r="B122" s="9">
        <v>2</v>
      </c>
      <c r="C122" s="9">
        <v>7</v>
      </c>
      <c r="D122" s="9">
        <v>12</v>
      </c>
      <c r="E122" s="9" t="s">
        <v>304</v>
      </c>
      <c r="F122" s="12"/>
      <c r="G122" s="11">
        <f t="shared" si="9"/>
        <v>0</v>
      </c>
      <c r="H122" s="11">
        <f t="shared" si="9"/>
        <v>0</v>
      </c>
    </row>
    <row r="123" spans="1:8" ht="26.25" x14ac:dyDescent="0.25">
      <c r="A123" s="52">
        <v>3</v>
      </c>
      <c r="B123" s="53">
        <v>2</v>
      </c>
      <c r="C123" s="53">
        <v>9</v>
      </c>
      <c r="D123" s="54"/>
      <c r="E123" s="53" t="s">
        <v>305</v>
      </c>
      <c r="F123" s="55">
        <f>F124+F125</f>
        <v>0</v>
      </c>
      <c r="G123" s="56">
        <f t="shared" si="9"/>
        <v>0</v>
      </c>
      <c r="H123" s="56">
        <f t="shared" si="9"/>
        <v>0</v>
      </c>
    </row>
    <row r="124" spans="1:8" ht="26.25" x14ac:dyDescent="0.25">
      <c r="A124" s="8">
        <v>3</v>
      </c>
      <c r="B124" s="9">
        <v>2</v>
      </c>
      <c r="C124" s="9">
        <v>9</v>
      </c>
      <c r="D124" s="9">
        <v>1</v>
      </c>
      <c r="E124" s="9" t="s">
        <v>306</v>
      </c>
      <c r="F124" s="12"/>
      <c r="G124" s="11">
        <f t="shared" si="9"/>
        <v>0</v>
      </c>
      <c r="H124" s="11">
        <f t="shared" si="9"/>
        <v>0</v>
      </c>
    </row>
    <row r="125" spans="1:8" ht="26.25" x14ac:dyDescent="0.25">
      <c r="A125" s="8">
        <v>3</v>
      </c>
      <c r="B125" s="9">
        <v>2</v>
      </c>
      <c r="C125" s="9">
        <v>9</v>
      </c>
      <c r="D125" s="9">
        <v>90</v>
      </c>
      <c r="E125" s="9" t="s">
        <v>305</v>
      </c>
      <c r="F125" s="12"/>
      <c r="G125" s="11">
        <f t="shared" si="9"/>
        <v>0</v>
      </c>
      <c r="H125" s="11">
        <f t="shared" si="9"/>
        <v>0</v>
      </c>
    </row>
    <row r="126" spans="1:8" x14ac:dyDescent="0.25">
      <c r="A126" s="57">
        <v>3</v>
      </c>
      <c r="B126" s="58">
        <v>3</v>
      </c>
      <c r="C126" s="59"/>
      <c r="D126" s="59"/>
      <c r="E126" s="58" t="s">
        <v>307</v>
      </c>
      <c r="F126" s="60">
        <f>F127+F129+F131</f>
        <v>0</v>
      </c>
      <c r="G126" s="61">
        <f t="shared" si="9"/>
        <v>0</v>
      </c>
      <c r="H126" s="61">
        <f t="shared" si="9"/>
        <v>0</v>
      </c>
    </row>
    <row r="127" spans="1:8" x14ac:dyDescent="0.25">
      <c r="A127" s="52">
        <v>3</v>
      </c>
      <c r="B127" s="53">
        <v>3</v>
      </c>
      <c r="C127" s="53">
        <v>1</v>
      </c>
      <c r="D127" s="54"/>
      <c r="E127" s="53" t="s">
        <v>308</v>
      </c>
      <c r="F127" s="55">
        <f>F128</f>
        <v>0</v>
      </c>
      <c r="G127" s="56">
        <f>F127*10%+F127</f>
        <v>0</v>
      </c>
      <c r="H127" s="56">
        <f>G127*10%+G127</f>
        <v>0</v>
      </c>
    </row>
    <row r="128" spans="1:8" x14ac:dyDescent="0.25">
      <c r="A128" s="8">
        <v>3</v>
      </c>
      <c r="B128" s="9">
        <v>3</v>
      </c>
      <c r="C128" s="9">
        <v>1</v>
      </c>
      <c r="D128" s="9">
        <v>1</v>
      </c>
      <c r="E128" s="9" t="s">
        <v>308</v>
      </c>
      <c r="F128" s="13"/>
      <c r="G128" s="11">
        <f>F128*10%+F128</f>
        <v>0</v>
      </c>
      <c r="H128" s="11">
        <f>G128*10%+G128</f>
        <v>0</v>
      </c>
    </row>
    <row r="129" spans="1:8" x14ac:dyDescent="0.25">
      <c r="A129" s="52">
        <v>3</v>
      </c>
      <c r="B129" s="53">
        <v>3</v>
      </c>
      <c r="C129" s="53">
        <v>2</v>
      </c>
      <c r="D129" s="54"/>
      <c r="E129" s="53" t="s">
        <v>309</v>
      </c>
      <c r="F129" s="55">
        <f>F130</f>
        <v>0</v>
      </c>
      <c r="G129" s="56">
        <f t="shared" ref="G129:H130" si="10">F129*10%+F129</f>
        <v>0</v>
      </c>
      <c r="H129" s="56">
        <f t="shared" si="10"/>
        <v>0</v>
      </c>
    </row>
    <row r="130" spans="1:8" x14ac:dyDescent="0.25">
      <c r="A130" s="8">
        <v>3</v>
      </c>
      <c r="B130" s="9">
        <v>3</v>
      </c>
      <c r="C130" s="9">
        <v>2</v>
      </c>
      <c r="D130" s="9">
        <v>1</v>
      </c>
      <c r="E130" s="9" t="s">
        <v>309</v>
      </c>
      <c r="F130" s="12"/>
      <c r="G130" s="11">
        <f t="shared" si="10"/>
        <v>0</v>
      </c>
      <c r="H130" s="11">
        <f t="shared" si="10"/>
        <v>0</v>
      </c>
    </row>
    <row r="131" spans="1:8" x14ac:dyDescent="0.25">
      <c r="A131" s="69">
        <v>3</v>
      </c>
      <c r="B131" s="70">
        <v>3</v>
      </c>
      <c r="C131" s="70">
        <v>3</v>
      </c>
      <c r="D131" s="70"/>
      <c r="E131" s="70" t="s">
        <v>310</v>
      </c>
      <c r="F131" s="64">
        <f>F132</f>
        <v>0</v>
      </c>
      <c r="G131" s="65">
        <f>F131*10%+F131</f>
        <v>0</v>
      </c>
      <c r="H131" s="65">
        <f>G131*10%+G131</f>
        <v>0</v>
      </c>
    </row>
    <row r="132" spans="1:8" x14ac:dyDescent="0.25">
      <c r="A132" s="8">
        <v>3</v>
      </c>
      <c r="B132" s="9">
        <v>3</v>
      </c>
      <c r="C132" s="9">
        <v>3</v>
      </c>
      <c r="D132" s="9">
        <v>1</v>
      </c>
      <c r="E132" s="9" t="s">
        <v>310</v>
      </c>
      <c r="F132" s="12"/>
      <c r="G132" s="11">
        <f>F132*10%+F132</f>
        <v>0</v>
      </c>
      <c r="H132" s="11">
        <f>G132*10%+G132</f>
        <v>0</v>
      </c>
    </row>
    <row r="133" spans="1:8" x14ac:dyDescent="0.25">
      <c r="A133" s="57">
        <v>3</v>
      </c>
      <c r="B133" s="58">
        <v>4</v>
      </c>
      <c r="C133" s="59"/>
      <c r="D133" s="59"/>
      <c r="E133" s="58" t="s">
        <v>311</v>
      </c>
      <c r="F133" s="60">
        <f>F134+F138+F142</f>
        <v>0</v>
      </c>
      <c r="G133" s="61">
        <f t="shared" ref="G133:H150" si="11">F133*10%+F133</f>
        <v>0</v>
      </c>
      <c r="H133" s="61">
        <f t="shared" si="11"/>
        <v>0</v>
      </c>
    </row>
    <row r="134" spans="1:8" x14ac:dyDescent="0.25">
      <c r="A134" s="52">
        <v>3</v>
      </c>
      <c r="B134" s="53">
        <v>4</v>
      </c>
      <c r="C134" s="53">
        <v>2</v>
      </c>
      <c r="D134" s="54"/>
      <c r="E134" s="53" t="s">
        <v>312</v>
      </c>
      <c r="F134" s="55">
        <f>F135+F136+F137</f>
        <v>0</v>
      </c>
      <c r="G134" s="56">
        <f t="shared" si="11"/>
        <v>0</v>
      </c>
      <c r="H134" s="56">
        <f t="shared" si="11"/>
        <v>0</v>
      </c>
    </row>
    <row r="135" spans="1:8" x14ac:dyDescent="0.25">
      <c r="A135" s="8">
        <v>3</v>
      </c>
      <c r="B135" s="9">
        <v>4</v>
      </c>
      <c r="C135" s="9">
        <v>2</v>
      </c>
      <c r="D135" s="9">
        <v>3</v>
      </c>
      <c r="E135" s="9" t="s">
        <v>313</v>
      </c>
      <c r="F135" s="12"/>
      <c r="G135" s="11">
        <f t="shared" si="11"/>
        <v>0</v>
      </c>
      <c r="H135" s="11">
        <f t="shared" si="11"/>
        <v>0</v>
      </c>
    </row>
    <row r="136" spans="1:8" x14ac:dyDescent="0.25">
      <c r="A136" s="8">
        <v>3</v>
      </c>
      <c r="B136" s="9">
        <v>4</v>
      </c>
      <c r="C136" s="9">
        <v>2</v>
      </c>
      <c r="D136" s="9">
        <v>4</v>
      </c>
      <c r="E136" s="9" t="s">
        <v>314</v>
      </c>
      <c r="F136" s="12"/>
      <c r="G136" s="11">
        <f t="shared" si="11"/>
        <v>0</v>
      </c>
      <c r="H136" s="11">
        <f t="shared" si="11"/>
        <v>0</v>
      </c>
    </row>
    <row r="137" spans="1:8" x14ac:dyDescent="0.25">
      <c r="A137" s="8">
        <v>3</v>
      </c>
      <c r="B137" s="9">
        <v>4</v>
      </c>
      <c r="C137" s="9">
        <v>2</v>
      </c>
      <c r="D137" s="9">
        <v>90</v>
      </c>
      <c r="E137" s="9" t="s">
        <v>315</v>
      </c>
      <c r="F137" s="12"/>
      <c r="G137" s="11">
        <f t="shared" si="11"/>
        <v>0</v>
      </c>
      <c r="H137" s="11">
        <f t="shared" si="11"/>
        <v>0</v>
      </c>
    </row>
    <row r="138" spans="1:8" ht="26.25" x14ac:dyDescent="0.25">
      <c r="A138" s="52">
        <v>3</v>
      </c>
      <c r="B138" s="53">
        <v>4</v>
      </c>
      <c r="C138" s="53">
        <v>3</v>
      </c>
      <c r="D138" s="54"/>
      <c r="E138" s="53" t="s">
        <v>316</v>
      </c>
      <c r="F138" s="55">
        <f>F139+F140+F141</f>
        <v>0</v>
      </c>
      <c r="G138" s="56">
        <f t="shared" si="11"/>
        <v>0</v>
      </c>
      <c r="H138" s="56">
        <f t="shared" si="11"/>
        <v>0</v>
      </c>
    </row>
    <row r="139" spans="1:8" x14ac:dyDescent="0.25">
      <c r="A139" s="8">
        <v>3</v>
      </c>
      <c r="B139" s="9">
        <v>4</v>
      </c>
      <c r="C139" s="9">
        <v>3</v>
      </c>
      <c r="D139" s="9">
        <v>1</v>
      </c>
      <c r="E139" s="9" t="s">
        <v>317</v>
      </c>
      <c r="F139" s="12"/>
      <c r="G139" s="11">
        <f t="shared" si="11"/>
        <v>0</v>
      </c>
      <c r="H139" s="11">
        <f t="shared" si="11"/>
        <v>0</v>
      </c>
    </row>
    <row r="140" spans="1:8" ht="26.25" x14ac:dyDescent="0.25">
      <c r="A140" s="8">
        <v>3</v>
      </c>
      <c r="B140" s="9">
        <v>4</v>
      </c>
      <c r="C140" s="9">
        <v>3</v>
      </c>
      <c r="D140" s="9">
        <v>2</v>
      </c>
      <c r="E140" s="9" t="s">
        <v>318</v>
      </c>
      <c r="F140" s="12"/>
      <c r="G140" s="11">
        <f t="shared" si="11"/>
        <v>0</v>
      </c>
      <c r="H140" s="11">
        <f t="shared" si="11"/>
        <v>0</v>
      </c>
    </row>
    <row r="141" spans="1:8" ht="26.25" x14ac:dyDescent="0.25">
      <c r="A141" s="8">
        <v>3</v>
      </c>
      <c r="B141" s="9">
        <v>4</v>
      </c>
      <c r="C141" s="9">
        <v>3</v>
      </c>
      <c r="D141" s="9">
        <v>90</v>
      </c>
      <c r="E141" s="9" t="s">
        <v>319</v>
      </c>
      <c r="F141" s="12"/>
      <c r="G141" s="11">
        <f t="shared" si="11"/>
        <v>0</v>
      </c>
      <c r="H141" s="11">
        <f t="shared" si="11"/>
        <v>0</v>
      </c>
    </row>
    <row r="142" spans="1:8" x14ac:dyDescent="0.25">
      <c r="A142" s="69">
        <v>3</v>
      </c>
      <c r="B142" s="70">
        <v>4</v>
      </c>
      <c r="C142" s="70">
        <v>9</v>
      </c>
      <c r="D142" s="70"/>
      <c r="E142" s="70" t="s">
        <v>566</v>
      </c>
      <c r="F142" s="71">
        <f>F143</f>
        <v>0</v>
      </c>
      <c r="G142" s="65">
        <f t="shared" si="11"/>
        <v>0</v>
      </c>
      <c r="H142" s="65">
        <f t="shared" si="11"/>
        <v>0</v>
      </c>
    </row>
    <row r="143" spans="1:8" ht="39" x14ac:dyDescent="0.25">
      <c r="A143" s="8">
        <v>3</v>
      </c>
      <c r="B143" s="9">
        <v>4</v>
      </c>
      <c r="C143" s="9">
        <v>9</v>
      </c>
      <c r="D143" s="9">
        <v>6</v>
      </c>
      <c r="E143" s="9" t="s">
        <v>567</v>
      </c>
      <c r="F143" s="12"/>
      <c r="G143" s="11">
        <f t="shared" si="11"/>
        <v>0</v>
      </c>
      <c r="H143" s="11">
        <f t="shared" si="11"/>
        <v>0</v>
      </c>
    </row>
    <row r="144" spans="1:8" x14ac:dyDescent="0.25">
      <c r="A144" s="57">
        <v>3</v>
      </c>
      <c r="B144" s="58">
        <v>5</v>
      </c>
      <c r="C144" s="59"/>
      <c r="D144" s="59"/>
      <c r="E144" s="58" t="s">
        <v>320</v>
      </c>
      <c r="F144" s="60">
        <f>F145+F190+F198+F204+F209+F223</f>
        <v>0</v>
      </c>
      <c r="G144" s="61">
        <f t="shared" si="11"/>
        <v>0</v>
      </c>
      <c r="H144" s="61">
        <f t="shared" si="11"/>
        <v>0</v>
      </c>
    </row>
    <row r="145" spans="1:8" x14ac:dyDescent="0.25">
      <c r="A145" s="52">
        <v>3</v>
      </c>
      <c r="B145" s="53">
        <v>5</v>
      </c>
      <c r="C145" s="53">
        <v>1</v>
      </c>
      <c r="D145" s="54"/>
      <c r="E145" s="53" t="s">
        <v>321</v>
      </c>
      <c r="F145" s="55">
        <f>F146+F147+F148+F149+F150+F151+F152+F153+F154+F155+F156+F157+F158+F159+F160+F161+F162+F163+F164+F165+F166+F167+F168+F169+F170+F171+F172+F173+F174+F175+F176+F177+F178+F179+F180+F181+F182+F183+F184+F185+F186+F187+F188+F189</f>
        <v>0</v>
      </c>
      <c r="G145" s="56">
        <f t="shared" si="11"/>
        <v>0</v>
      </c>
      <c r="H145" s="56">
        <f t="shared" si="11"/>
        <v>0</v>
      </c>
    </row>
    <row r="146" spans="1:8" ht="26.25" x14ac:dyDescent="0.25">
      <c r="A146" s="8">
        <v>3</v>
      </c>
      <c r="B146" s="9">
        <v>5</v>
      </c>
      <c r="C146" s="9">
        <v>1</v>
      </c>
      <c r="D146" s="9">
        <v>1</v>
      </c>
      <c r="E146" s="9" t="s">
        <v>322</v>
      </c>
      <c r="F146" s="12"/>
      <c r="G146" s="11">
        <f t="shared" si="11"/>
        <v>0</v>
      </c>
      <c r="H146" s="11">
        <f t="shared" si="11"/>
        <v>0</v>
      </c>
    </row>
    <row r="147" spans="1:8" x14ac:dyDescent="0.25">
      <c r="A147" s="8">
        <v>3</v>
      </c>
      <c r="B147" s="9">
        <v>5</v>
      </c>
      <c r="C147" s="9">
        <v>1</v>
      </c>
      <c r="D147" s="9">
        <v>2</v>
      </c>
      <c r="E147" s="9" t="s">
        <v>323</v>
      </c>
      <c r="F147" s="12"/>
      <c r="G147" s="11">
        <f t="shared" si="11"/>
        <v>0</v>
      </c>
      <c r="H147" s="11">
        <f t="shared" si="11"/>
        <v>0</v>
      </c>
    </row>
    <row r="148" spans="1:8" x14ac:dyDescent="0.25">
      <c r="A148" s="8">
        <v>3</v>
      </c>
      <c r="B148" s="9">
        <v>5</v>
      </c>
      <c r="C148" s="9">
        <v>1</v>
      </c>
      <c r="D148" s="9">
        <v>3</v>
      </c>
      <c r="E148" s="9" t="s">
        <v>324</v>
      </c>
      <c r="F148" s="12"/>
      <c r="G148" s="11">
        <f t="shared" si="11"/>
        <v>0</v>
      </c>
      <c r="H148" s="11">
        <f t="shared" si="11"/>
        <v>0</v>
      </c>
    </row>
    <row r="149" spans="1:8" x14ac:dyDescent="0.25">
      <c r="A149" s="8">
        <v>3</v>
      </c>
      <c r="B149" s="9">
        <v>5</v>
      </c>
      <c r="C149" s="9">
        <v>1</v>
      </c>
      <c r="D149" s="9">
        <v>4</v>
      </c>
      <c r="E149" s="9" t="s">
        <v>325</v>
      </c>
      <c r="F149" s="12"/>
      <c r="G149" s="11">
        <f t="shared" si="11"/>
        <v>0</v>
      </c>
      <c r="H149" s="11">
        <f t="shared" si="11"/>
        <v>0</v>
      </c>
    </row>
    <row r="150" spans="1:8" x14ac:dyDescent="0.25">
      <c r="A150" s="8">
        <v>3</v>
      </c>
      <c r="B150" s="9">
        <v>5</v>
      </c>
      <c r="C150" s="9">
        <v>1</v>
      </c>
      <c r="D150" s="9">
        <v>5</v>
      </c>
      <c r="E150" s="9" t="s">
        <v>326</v>
      </c>
      <c r="F150" s="12"/>
      <c r="G150" s="11">
        <f t="shared" si="11"/>
        <v>0</v>
      </c>
      <c r="H150" s="11">
        <f t="shared" si="11"/>
        <v>0</v>
      </c>
    </row>
    <row r="151" spans="1:8" ht="26.25" x14ac:dyDescent="0.25">
      <c r="A151" s="8">
        <v>3</v>
      </c>
      <c r="B151" s="9">
        <v>5</v>
      </c>
      <c r="C151" s="9">
        <v>1</v>
      </c>
      <c r="D151" s="9">
        <v>6</v>
      </c>
      <c r="E151" s="9" t="s">
        <v>327</v>
      </c>
      <c r="F151" s="12"/>
      <c r="G151" s="11">
        <f t="shared" ref="G151:H194" si="12">F151*10%+F151</f>
        <v>0</v>
      </c>
      <c r="H151" s="11">
        <f t="shared" si="12"/>
        <v>0</v>
      </c>
    </row>
    <row r="152" spans="1:8" ht="26.25" x14ac:dyDescent="0.25">
      <c r="A152" s="8">
        <v>3</v>
      </c>
      <c r="B152" s="9">
        <v>5</v>
      </c>
      <c r="C152" s="9">
        <v>1</v>
      </c>
      <c r="D152" s="9">
        <v>7</v>
      </c>
      <c r="E152" s="9" t="s">
        <v>328</v>
      </c>
      <c r="F152" s="12"/>
      <c r="G152" s="11">
        <f t="shared" si="12"/>
        <v>0</v>
      </c>
      <c r="H152" s="11">
        <f t="shared" si="12"/>
        <v>0</v>
      </c>
    </row>
    <row r="153" spans="1:8" x14ac:dyDescent="0.25">
      <c r="A153" s="8">
        <v>3</v>
      </c>
      <c r="B153" s="9">
        <v>5</v>
      </c>
      <c r="C153" s="9">
        <v>1</v>
      </c>
      <c r="D153" s="9">
        <v>8</v>
      </c>
      <c r="E153" s="9" t="s">
        <v>329</v>
      </c>
      <c r="F153" s="12"/>
      <c r="G153" s="11">
        <f t="shared" si="12"/>
        <v>0</v>
      </c>
      <c r="H153" s="11">
        <f t="shared" si="12"/>
        <v>0</v>
      </c>
    </row>
    <row r="154" spans="1:8" x14ac:dyDescent="0.25">
      <c r="A154" s="8">
        <v>3</v>
      </c>
      <c r="B154" s="9">
        <v>5</v>
      </c>
      <c r="C154" s="9">
        <v>1</v>
      </c>
      <c r="D154" s="9">
        <v>9</v>
      </c>
      <c r="E154" s="9" t="s">
        <v>330</v>
      </c>
      <c r="F154" s="12"/>
      <c r="G154" s="11">
        <f t="shared" si="12"/>
        <v>0</v>
      </c>
      <c r="H154" s="11">
        <f t="shared" si="12"/>
        <v>0</v>
      </c>
    </row>
    <row r="155" spans="1:8" ht="26.25" x14ac:dyDescent="0.25">
      <c r="A155" s="8">
        <v>3</v>
      </c>
      <c r="B155" s="9">
        <v>5</v>
      </c>
      <c r="C155" s="9">
        <v>1</v>
      </c>
      <c r="D155" s="9">
        <v>10</v>
      </c>
      <c r="E155" s="9" t="s">
        <v>331</v>
      </c>
      <c r="F155" s="12"/>
      <c r="G155" s="11">
        <f t="shared" si="12"/>
        <v>0</v>
      </c>
      <c r="H155" s="11">
        <f t="shared" si="12"/>
        <v>0</v>
      </c>
    </row>
    <row r="156" spans="1:8" ht="39" x14ac:dyDescent="0.25">
      <c r="A156" s="8">
        <v>3</v>
      </c>
      <c r="B156" s="9">
        <v>5</v>
      </c>
      <c r="C156" s="9">
        <v>1</v>
      </c>
      <c r="D156" s="9">
        <v>11</v>
      </c>
      <c r="E156" s="9" t="s">
        <v>332</v>
      </c>
      <c r="F156" s="12"/>
      <c r="G156" s="11">
        <f t="shared" si="12"/>
        <v>0</v>
      </c>
      <c r="H156" s="11">
        <f t="shared" si="12"/>
        <v>0</v>
      </c>
    </row>
    <row r="157" spans="1:8" x14ac:dyDescent="0.25">
      <c r="A157" s="8">
        <v>3</v>
      </c>
      <c r="B157" s="9">
        <v>5</v>
      </c>
      <c r="C157" s="9">
        <v>1</v>
      </c>
      <c r="D157" s="9">
        <v>50</v>
      </c>
      <c r="E157" s="9" t="s">
        <v>333</v>
      </c>
      <c r="F157" s="12"/>
      <c r="G157" s="11">
        <f t="shared" si="12"/>
        <v>0</v>
      </c>
      <c r="H157" s="11">
        <f t="shared" si="12"/>
        <v>0</v>
      </c>
    </row>
    <row r="158" spans="1:8" ht="26.25" x14ac:dyDescent="0.25">
      <c r="A158" s="8">
        <v>3</v>
      </c>
      <c r="B158" s="9">
        <v>5</v>
      </c>
      <c r="C158" s="9">
        <v>1</v>
      </c>
      <c r="D158" s="9">
        <v>51</v>
      </c>
      <c r="E158" s="9" t="s">
        <v>334</v>
      </c>
      <c r="F158" s="12"/>
      <c r="G158" s="11">
        <f t="shared" si="12"/>
        <v>0</v>
      </c>
      <c r="H158" s="11">
        <f t="shared" si="12"/>
        <v>0</v>
      </c>
    </row>
    <row r="159" spans="1:8" x14ac:dyDescent="0.25">
      <c r="A159" s="8">
        <v>3</v>
      </c>
      <c r="B159" s="9">
        <v>5</v>
      </c>
      <c r="C159" s="9">
        <v>1</v>
      </c>
      <c r="D159" s="9">
        <v>52</v>
      </c>
      <c r="E159" s="9" t="s">
        <v>335</v>
      </c>
      <c r="F159" s="12"/>
      <c r="G159" s="11">
        <f t="shared" si="12"/>
        <v>0</v>
      </c>
      <c r="H159" s="11">
        <f t="shared" si="12"/>
        <v>0</v>
      </c>
    </row>
    <row r="160" spans="1:8" x14ac:dyDescent="0.25">
      <c r="A160" s="8">
        <v>3</v>
      </c>
      <c r="B160" s="9">
        <v>5</v>
      </c>
      <c r="C160" s="9">
        <v>1</v>
      </c>
      <c r="D160" s="9">
        <v>53</v>
      </c>
      <c r="E160" s="9" t="s">
        <v>336</v>
      </c>
      <c r="F160" s="12"/>
      <c r="G160" s="11">
        <f t="shared" si="12"/>
        <v>0</v>
      </c>
      <c r="H160" s="11">
        <f t="shared" si="12"/>
        <v>0</v>
      </c>
    </row>
    <row r="161" spans="1:8" x14ac:dyDescent="0.25">
      <c r="A161" s="8">
        <v>3</v>
      </c>
      <c r="B161" s="9">
        <v>5</v>
      </c>
      <c r="C161" s="9">
        <v>1</v>
      </c>
      <c r="D161" s="9">
        <v>54</v>
      </c>
      <c r="E161" s="9" t="s">
        <v>337</v>
      </c>
      <c r="F161" s="12"/>
      <c r="G161" s="11">
        <f t="shared" si="12"/>
        <v>0</v>
      </c>
      <c r="H161" s="11">
        <f t="shared" si="12"/>
        <v>0</v>
      </c>
    </row>
    <row r="162" spans="1:8" x14ac:dyDescent="0.25">
      <c r="A162" s="8">
        <v>3</v>
      </c>
      <c r="B162" s="9">
        <v>5</v>
      </c>
      <c r="C162" s="9">
        <v>1</v>
      </c>
      <c r="D162" s="9">
        <v>55</v>
      </c>
      <c r="E162" s="9" t="s">
        <v>338</v>
      </c>
      <c r="F162" s="12"/>
      <c r="G162" s="11">
        <f t="shared" si="12"/>
        <v>0</v>
      </c>
      <c r="H162" s="11">
        <f t="shared" si="12"/>
        <v>0</v>
      </c>
    </row>
    <row r="163" spans="1:8" x14ac:dyDescent="0.25">
      <c r="A163" s="8">
        <v>3</v>
      </c>
      <c r="B163" s="9">
        <v>5</v>
      </c>
      <c r="C163" s="9">
        <v>1</v>
      </c>
      <c r="D163" s="9">
        <v>56</v>
      </c>
      <c r="E163" s="9" t="s">
        <v>339</v>
      </c>
      <c r="F163" s="12"/>
      <c r="G163" s="11">
        <f t="shared" si="12"/>
        <v>0</v>
      </c>
      <c r="H163" s="11">
        <f t="shared" si="12"/>
        <v>0</v>
      </c>
    </row>
    <row r="164" spans="1:8" ht="26.25" x14ac:dyDescent="0.25">
      <c r="A164" s="8">
        <v>3</v>
      </c>
      <c r="B164" s="9">
        <v>5</v>
      </c>
      <c r="C164" s="9">
        <v>1</v>
      </c>
      <c r="D164" s="9">
        <v>57</v>
      </c>
      <c r="E164" s="9" t="s">
        <v>340</v>
      </c>
      <c r="F164" s="12"/>
      <c r="G164" s="11">
        <f t="shared" si="12"/>
        <v>0</v>
      </c>
      <c r="H164" s="11">
        <f t="shared" si="12"/>
        <v>0</v>
      </c>
    </row>
    <row r="165" spans="1:8" x14ac:dyDescent="0.25">
      <c r="A165" s="8">
        <v>3</v>
      </c>
      <c r="B165" s="9">
        <v>5</v>
      </c>
      <c r="C165" s="9">
        <v>1</v>
      </c>
      <c r="D165" s="9">
        <v>58</v>
      </c>
      <c r="E165" s="9" t="s">
        <v>341</v>
      </c>
      <c r="F165" s="12"/>
      <c r="G165" s="11">
        <f t="shared" si="12"/>
        <v>0</v>
      </c>
      <c r="H165" s="11">
        <f t="shared" si="12"/>
        <v>0</v>
      </c>
    </row>
    <row r="166" spans="1:8" ht="26.25" x14ac:dyDescent="0.25">
      <c r="A166" s="8">
        <v>3</v>
      </c>
      <c r="B166" s="9">
        <v>5</v>
      </c>
      <c r="C166" s="9">
        <v>1</v>
      </c>
      <c r="D166" s="9">
        <v>59</v>
      </c>
      <c r="E166" s="9" t="s">
        <v>342</v>
      </c>
      <c r="F166" s="12"/>
      <c r="G166" s="11">
        <f t="shared" si="12"/>
        <v>0</v>
      </c>
      <c r="H166" s="11">
        <f t="shared" si="12"/>
        <v>0</v>
      </c>
    </row>
    <row r="167" spans="1:8" x14ac:dyDescent="0.25">
      <c r="A167" s="8">
        <v>3</v>
      </c>
      <c r="B167" s="9">
        <v>5</v>
      </c>
      <c r="C167" s="9">
        <v>1</v>
      </c>
      <c r="D167" s="9">
        <v>60</v>
      </c>
      <c r="E167" s="9" t="s">
        <v>343</v>
      </c>
      <c r="F167" s="12"/>
      <c r="G167" s="11">
        <f t="shared" si="12"/>
        <v>0</v>
      </c>
      <c r="H167" s="11">
        <f t="shared" si="12"/>
        <v>0</v>
      </c>
    </row>
    <row r="168" spans="1:8" ht="26.25" x14ac:dyDescent="0.25">
      <c r="A168" s="8">
        <v>3</v>
      </c>
      <c r="B168" s="9">
        <v>5</v>
      </c>
      <c r="C168" s="9">
        <v>1</v>
      </c>
      <c r="D168" s="9">
        <v>61</v>
      </c>
      <c r="E168" s="9" t="s">
        <v>344</v>
      </c>
      <c r="F168" s="12"/>
      <c r="G168" s="11">
        <f t="shared" si="12"/>
        <v>0</v>
      </c>
      <c r="H168" s="11">
        <f t="shared" si="12"/>
        <v>0</v>
      </c>
    </row>
    <row r="169" spans="1:8" ht="26.25" x14ac:dyDescent="0.25">
      <c r="A169" s="8">
        <v>3</v>
      </c>
      <c r="B169" s="9">
        <v>5</v>
      </c>
      <c r="C169" s="9">
        <v>1</v>
      </c>
      <c r="D169" s="9">
        <v>62</v>
      </c>
      <c r="E169" s="9" t="s">
        <v>345</v>
      </c>
      <c r="F169" s="12"/>
      <c r="G169" s="11">
        <f t="shared" si="12"/>
        <v>0</v>
      </c>
      <c r="H169" s="11">
        <f t="shared" si="12"/>
        <v>0</v>
      </c>
    </row>
    <row r="170" spans="1:8" x14ac:dyDescent="0.25">
      <c r="A170" s="8">
        <v>3</v>
      </c>
      <c r="B170" s="9">
        <v>5</v>
      </c>
      <c r="C170" s="9">
        <v>1</v>
      </c>
      <c r="D170" s="9">
        <v>63</v>
      </c>
      <c r="E170" s="9" t="s">
        <v>346</v>
      </c>
      <c r="F170" s="12"/>
      <c r="G170" s="11">
        <f t="shared" si="12"/>
        <v>0</v>
      </c>
      <c r="H170" s="11">
        <f t="shared" si="12"/>
        <v>0</v>
      </c>
    </row>
    <row r="171" spans="1:8" x14ac:dyDescent="0.25">
      <c r="A171" s="8">
        <v>3</v>
      </c>
      <c r="B171" s="9">
        <v>5</v>
      </c>
      <c r="C171" s="9">
        <v>1</v>
      </c>
      <c r="D171" s="9">
        <v>64</v>
      </c>
      <c r="E171" s="9" t="s">
        <v>347</v>
      </c>
      <c r="F171" s="12"/>
      <c r="G171" s="11">
        <f t="shared" si="12"/>
        <v>0</v>
      </c>
      <c r="H171" s="11">
        <f t="shared" si="12"/>
        <v>0</v>
      </c>
    </row>
    <row r="172" spans="1:8" ht="26.25" x14ac:dyDescent="0.25">
      <c r="A172" s="8">
        <v>3</v>
      </c>
      <c r="B172" s="9">
        <v>5</v>
      </c>
      <c r="C172" s="9">
        <v>1</v>
      </c>
      <c r="D172" s="9">
        <v>65</v>
      </c>
      <c r="E172" s="9" t="s">
        <v>348</v>
      </c>
      <c r="F172" s="12"/>
      <c r="G172" s="11">
        <f t="shared" si="12"/>
        <v>0</v>
      </c>
      <c r="H172" s="11">
        <f t="shared" si="12"/>
        <v>0</v>
      </c>
    </row>
    <row r="173" spans="1:8" ht="26.25" x14ac:dyDescent="0.25">
      <c r="A173" s="8">
        <v>3</v>
      </c>
      <c r="B173" s="9">
        <v>5</v>
      </c>
      <c r="C173" s="9">
        <v>1</v>
      </c>
      <c r="D173" s="9">
        <v>66</v>
      </c>
      <c r="E173" s="9" t="s">
        <v>349</v>
      </c>
      <c r="F173" s="12"/>
      <c r="G173" s="11">
        <f t="shared" si="12"/>
        <v>0</v>
      </c>
      <c r="H173" s="11">
        <f t="shared" si="12"/>
        <v>0</v>
      </c>
    </row>
    <row r="174" spans="1:8" ht="26.25" x14ac:dyDescent="0.25">
      <c r="A174" s="8">
        <v>3</v>
      </c>
      <c r="B174" s="9">
        <v>5</v>
      </c>
      <c r="C174" s="9">
        <v>1</v>
      </c>
      <c r="D174" s="9">
        <v>67</v>
      </c>
      <c r="E174" s="9" t="s">
        <v>350</v>
      </c>
      <c r="F174" s="12"/>
      <c r="G174" s="11">
        <f t="shared" si="12"/>
        <v>0</v>
      </c>
      <c r="H174" s="11">
        <f t="shared" si="12"/>
        <v>0</v>
      </c>
    </row>
    <row r="175" spans="1:8" ht="26.25" x14ac:dyDescent="0.25">
      <c r="A175" s="8">
        <v>3</v>
      </c>
      <c r="B175" s="9">
        <v>5</v>
      </c>
      <c r="C175" s="9">
        <v>1</v>
      </c>
      <c r="D175" s="9">
        <v>68</v>
      </c>
      <c r="E175" s="9" t="s">
        <v>351</v>
      </c>
      <c r="F175" s="12"/>
      <c r="G175" s="11">
        <f t="shared" si="12"/>
        <v>0</v>
      </c>
      <c r="H175" s="11">
        <f t="shared" si="12"/>
        <v>0</v>
      </c>
    </row>
    <row r="176" spans="1:8" x14ac:dyDescent="0.25">
      <c r="A176" s="8">
        <v>3</v>
      </c>
      <c r="B176" s="9">
        <v>5</v>
      </c>
      <c r="C176" s="9">
        <v>1</v>
      </c>
      <c r="D176" s="9">
        <v>69</v>
      </c>
      <c r="E176" s="9" t="s">
        <v>352</v>
      </c>
      <c r="F176" s="12"/>
      <c r="G176" s="11">
        <f t="shared" si="12"/>
        <v>0</v>
      </c>
      <c r="H176" s="11">
        <f t="shared" si="12"/>
        <v>0</v>
      </c>
    </row>
    <row r="177" spans="1:8" ht="26.25" x14ac:dyDescent="0.25">
      <c r="A177" s="8">
        <v>3</v>
      </c>
      <c r="B177" s="9">
        <v>5</v>
      </c>
      <c r="C177" s="9">
        <v>1</v>
      </c>
      <c r="D177" s="9">
        <v>70</v>
      </c>
      <c r="E177" s="9" t="s">
        <v>353</v>
      </c>
      <c r="F177" s="12"/>
      <c r="G177" s="11">
        <f t="shared" si="12"/>
        <v>0</v>
      </c>
      <c r="H177" s="11">
        <f t="shared" si="12"/>
        <v>0</v>
      </c>
    </row>
    <row r="178" spans="1:8" ht="26.25" x14ac:dyDescent="0.25">
      <c r="A178" s="8">
        <v>3</v>
      </c>
      <c r="B178" s="9">
        <v>5</v>
      </c>
      <c r="C178" s="9">
        <v>1</v>
      </c>
      <c r="D178" s="9">
        <v>71</v>
      </c>
      <c r="E178" s="9" t="s">
        <v>354</v>
      </c>
      <c r="F178" s="12"/>
      <c r="G178" s="11">
        <f t="shared" si="12"/>
        <v>0</v>
      </c>
      <c r="H178" s="11">
        <f t="shared" si="12"/>
        <v>0</v>
      </c>
    </row>
    <row r="179" spans="1:8" x14ac:dyDescent="0.25">
      <c r="A179" s="8">
        <v>3</v>
      </c>
      <c r="B179" s="9">
        <v>5</v>
      </c>
      <c r="C179" s="9">
        <v>1</v>
      </c>
      <c r="D179" s="9">
        <v>72</v>
      </c>
      <c r="E179" s="9" t="s">
        <v>355</v>
      </c>
      <c r="F179" s="12"/>
      <c r="G179" s="11">
        <f t="shared" si="12"/>
        <v>0</v>
      </c>
      <c r="H179" s="11">
        <f t="shared" si="12"/>
        <v>0</v>
      </c>
    </row>
    <row r="180" spans="1:8" ht="26.25" x14ac:dyDescent="0.25">
      <c r="A180" s="8">
        <v>3</v>
      </c>
      <c r="B180" s="9">
        <v>5</v>
      </c>
      <c r="C180" s="9">
        <v>1</v>
      </c>
      <c r="D180" s="9">
        <v>73</v>
      </c>
      <c r="E180" s="9" t="s">
        <v>356</v>
      </c>
      <c r="F180" s="12"/>
      <c r="G180" s="11">
        <f t="shared" si="12"/>
        <v>0</v>
      </c>
      <c r="H180" s="11">
        <f>G180*10%+G180</f>
        <v>0</v>
      </c>
    </row>
    <row r="181" spans="1:8" x14ac:dyDescent="0.25">
      <c r="A181" s="8">
        <v>3</v>
      </c>
      <c r="B181" s="9">
        <v>5</v>
      </c>
      <c r="C181" s="9">
        <v>1</v>
      </c>
      <c r="D181" s="9">
        <v>74</v>
      </c>
      <c r="E181" s="9" t="s">
        <v>357</v>
      </c>
      <c r="F181" s="12"/>
      <c r="G181" s="11">
        <f t="shared" si="12"/>
        <v>0</v>
      </c>
      <c r="H181" s="11">
        <f>G181*10%+G181</f>
        <v>0</v>
      </c>
    </row>
    <row r="182" spans="1:8" x14ac:dyDescent="0.25">
      <c r="A182" s="8">
        <v>3</v>
      </c>
      <c r="B182" s="9">
        <v>5</v>
      </c>
      <c r="C182" s="9">
        <v>1</v>
      </c>
      <c r="D182" s="9">
        <v>75</v>
      </c>
      <c r="E182" s="9" t="s">
        <v>358</v>
      </c>
      <c r="F182" s="12"/>
      <c r="G182" s="11">
        <f t="shared" si="12"/>
        <v>0</v>
      </c>
      <c r="H182" s="11">
        <f t="shared" si="12"/>
        <v>0</v>
      </c>
    </row>
    <row r="183" spans="1:8" x14ac:dyDescent="0.25">
      <c r="A183" s="8">
        <v>3</v>
      </c>
      <c r="B183" s="9">
        <v>5</v>
      </c>
      <c r="C183" s="9">
        <v>1</v>
      </c>
      <c r="D183" s="9">
        <v>76</v>
      </c>
      <c r="E183" s="9" t="s">
        <v>359</v>
      </c>
      <c r="F183" s="12"/>
      <c r="G183" s="11">
        <f t="shared" si="12"/>
        <v>0</v>
      </c>
      <c r="H183" s="11">
        <f t="shared" si="12"/>
        <v>0</v>
      </c>
    </row>
    <row r="184" spans="1:8" ht="26.25" x14ac:dyDescent="0.25">
      <c r="A184" s="8">
        <v>3</v>
      </c>
      <c r="B184" s="9">
        <v>5</v>
      </c>
      <c r="C184" s="9">
        <v>1</v>
      </c>
      <c r="D184" s="9">
        <v>77</v>
      </c>
      <c r="E184" s="9" t="s">
        <v>360</v>
      </c>
      <c r="F184" s="12"/>
      <c r="G184" s="11">
        <f t="shared" si="12"/>
        <v>0</v>
      </c>
      <c r="H184" s="11">
        <f t="shared" si="12"/>
        <v>0</v>
      </c>
    </row>
    <row r="185" spans="1:8" ht="26.25" x14ac:dyDescent="0.25">
      <c r="A185" s="8">
        <v>3</v>
      </c>
      <c r="B185" s="9">
        <v>5</v>
      </c>
      <c r="C185" s="9">
        <v>1</v>
      </c>
      <c r="D185" s="9">
        <v>78</v>
      </c>
      <c r="E185" s="9" t="s">
        <v>361</v>
      </c>
      <c r="F185" s="12"/>
      <c r="G185" s="11">
        <f t="shared" si="12"/>
        <v>0</v>
      </c>
      <c r="H185" s="11">
        <f t="shared" si="12"/>
        <v>0</v>
      </c>
    </row>
    <row r="186" spans="1:8" ht="26.25" x14ac:dyDescent="0.25">
      <c r="A186" s="8">
        <v>3</v>
      </c>
      <c r="B186" s="9">
        <v>5</v>
      </c>
      <c r="C186" s="9">
        <v>1</v>
      </c>
      <c r="D186" s="9">
        <v>79</v>
      </c>
      <c r="E186" s="9" t="s">
        <v>573</v>
      </c>
      <c r="F186" s="12"/>
      <c r="G186" s="11">
        <f t="shared" si="12"/>
        <v>0</v>
      </c>
      <c r="H186" s="11">
        <f t="shared" si="12"/>
        <v>0</v>
      </c>
    </row>
    <row r="187" spans="1:8" ht="26.25" x14ac:dyDescent="0.25">
      <c r="A187" s="8">
        <v>3</v>
      </c>
      <c r="B187" s="9">
        <v>5</v>
      </c>
      <c r="C187" s="9">
        <v>1</v>
      </c>
      <c r="D187" s="9">
        <v>80</v>
      </c>
      <c r="E187" s="9" t="s">
        <v>574</v>
      </c>
      <c r="F187" s="12"/>
      <c r="G187" s="11">
        <f t="shared" si="12"/>
        <v>0</v>
      </c>
      <c r="H187" s="11">
        <f t="shared" si="12"/>
        <v>0</v>
      </c>
    </row>
    <row r="188" spans="1:8" ht="26.25" x14ac:dyDescent="0.25">
      <c r="A188" s="8">
        <v>3</v>
      </c>
      <c r="B188" s="9">
        <v>5</v>
      </c>
      <c r="C188" s="9">
        <v>1</v>
      </c>
      <c r="D188" s="9">
        <v>81</v>
      </c>
      <c r="E188" s="9" t="s">
        <v>575</v>
      </c>
      <c r="F188" s="12"/>
      <c r="G188" s="11">
        <f t="shared" si="12"/>
        <v>0</v>
      </c>
      <c r="H188" s="11">
        <f t="shared" si="12"/>
        <v>0</v>
      </c>
    </row>
    <row r="189" spans="1:8" ht="26.25" x14ac:dyDescent="0.25">
      <c r="A189" s="8">
        <v>3</v>
      </c>
      <c r="B189" s="9">
        <v>5</v>
      </c>
      <c r="C189" s="9">
        <v>1</v>
      </c>
      <c r="D189" s="9">
        <v>90</v>
      </c>
      <c r="E189" s="9" t="s">
        <v>362</v>
      </c>
      <c r="F189" s="12"/>
      <c r="G189" s="11">
        <f t="shared" si="12"/>
        <v>0</v>
      </c>
      <c r="H189" s="11">
        <f t="shared" si="12"/>
        <v>0</v>
      </c>
    </row>
    <row r="190" spans="1:8" x14ac:dyDescent="0.25">
      <c r="A190" s="52">
        <v>3</v>
      </c>
      <c r="B190" s="53">
        <v>5</v>
      </c>
      <c r="C190" s="53">
        <v>2</v>
      </c>
      <c r="D190" s="54"/>
      <c r="E190" s="53" t="s">
        <v>363</v>
      </c>
      <c r="F190" s="55">
        <f>F191+F192+F193+F194+F195+F196+F197</f>
        <v>0</v>
      </c>
      <c r="G190" s="56">
        <f t="shared" si="12"/>
        <v>0</v>
      </c>
      <c r="H190" s="56">
        <f t="shared" si="12"/>
        <v>0</v>
      </c>
    </row>
    <row r="191" spans="1:8" x14ac:dyDescent="0.25">
      <c r="A191" s="8">
        <v>3</v>
      </c>
      <c r="B191" s="9">
        <v>5</v>
      </c>
      <c r="C191" s="9">
        <v>2</v>
      </c>
      <c r="D191" s="9">
        <v>1</v>
      </c>
      <c r="E191" s="9" t="s">
        <v>364</v>
      </c>
      <c r="F191" s="12"/>
      <c r="G191" s="11">
        <f t="shared" si="12"/>
        <v>0</v>
      </c>
      <c r="H191" s="11">
        <f t="shared" si="12"/>
        <v>0</v>
      </c>
    </row>
    <row r="192" spans="1:8" ht="26.25" x14ac:dyDescent="0.25">
      <c r="A192" s="8">
        <v>3</v>
      </c>
      <c r="B192" s="9">
        <v>5</v>
      </c>
      <c r="C192" s="9">
        <v>2</v>
      </c>
      <c r="D192" s="9">
        <v>2</v>
      </c>
      <c r="E192" s="9" t="s">
        <v>365</v>
      </c>
      <c r="F192" s="12"/>
      <c r="G192" s="11">
        <f t="shared" si="12"/>
        <v>0</v>
      </c>
      <c r="H192" s="11">
        <f t="shared" si="12"/>
        <v>0</v>
      </c>
    </row>
    <row r="193" spans="1:8" ht="26.25" x14ac:dyDescent="0.25">
      <c r="A193" s="8">
        <v>3</v>
      </c>
      <c r="B193" s="9">
        <v>5</v>
      </c>
      <c r="C193" s="9">
        <v>2</v>
      </c>
      <c r="D193" s="9">
        <v>3</v>
      </c>
      <c r="E193" s="9" t="s">
        <v>366</v>
      </c>
      <c r="F193" s="12"/>
      <c r="G193" s="11">
        <f t="shared" si="12"/>
        <v>0</v>
      </c>
      <c r="H193" s="11">
        <f t="shared" si="12"/>
        <v>0</v>
      </c>
    </row>
    <row r="194" spans="1:8" ht="26.25" x14ac:dyDescent="0.25">
      <c r="A194" s="8">
        <v>3</v>
      </c>
      <c r="B194" s="9">
        <v>5</v>
      </c>
      <c r="C194" s="9">
        <v>2</v>
      </c>
      <c r="D194" s="9">
        <v>4</v>
      </c>
      <c r="E194" s="9" t="s">
        <v>367</v>
      </c>
      <c r="F194" s="12"/>
      <c r="G194" s="11">
        <f t="shared" si="12"/>
        <v>0</v>
      </c>
      <c r="H194" s="11">
        <f t="shared" si="12"/>
        <v>0</v>
      </c>
    </row>
    <row r="195" spans="1:8" x14ac:dyDescent="0.25">
      <c r="A195" s="8">
        <v>3</v>
      </c>
      <c r="B195" s="9">
        <v>5</v>
      </c>
      <c r="C195" s="9">
        <v>2</v>
      </c>
      <c r="D195" s="9">
        <v>5</v>
      </c>
      <c r="E195" s="9" t="s">
        <v>368</v>
      </c>
      <c r="F195" s="12"/>
      <c r="G195" s="11">
        <f t="shared" ref="G195:H210" si="13">F195*10%+F195</f>
        <v>0</v>
      </c>
      <c r="H195" s="11">
        <f t="shared" si="13"/>
        <v>0</v>
      </c>
    </row>
    <row r="196" spans="1:8" x14ac:dyDescent="0.25">
      <c r="A196" s="8">
        <v>3</v>
      </c>
      <c r="B196" s="9">
        <v>5</v>
      </c>
      <c r="C196" s="9">
        <v>2</v>
      </c>
      <c r="D196" s="9">
        <v>6</v>
      </c>
      <c r="E196" s="9" t="s">
        <v>369</v>
      </c>
      <c r="F196" s="12"/>
      <c r="G196" s="11">
        <f t="shared" si="13"/>
        <v>0</v>
      </c>
      <c r="H196" s="11">
        <f t="shared" si="13"/>
        <v>0</v>
      </c>
    </row>
    <row r="197" spans="1:8" x14ac:dyDescent="0.25">
      <c r="A197" s="8">
        <v>3</v>
      </c>
      <c r="B197" s="9">
        <v>5</v>
      </c>
      <c r="C197" s="9">
        <v>2</v>
      </c>
      <c r="D197" s="9">
        <v>90</v>
      </c>
      <c r="E197" s="9" t="s">
        <v>370</v>
      </c>
      <c r="F197" s="12"/>
      <c r="G197" s="11">
        <f t="shared" si="13"/>
        <v>0</v>
      </c>
      <c r="H197" s="11">
        <f t="shared" si="13"/>
        <v>0</v>
      </c>
    </row>
    <row r="198" spans="1:8" x14ac:dyDescent="0.25">
      <c r="A198" s="52">
        <v>3</v>
      </c>
      <c r="B198" s="53">
        <v>5</v>
      </c>
      <c r="C198" s="53">
        <v>3</v>
      </c>
      <c r="D198" s="54"/>
      <c r="E198" s="53" t="s">
        <v>371</v>
      </c>
      <c r="F198" s="55">
        <f>F199+F200+F201+F202+F203</f>
        <v>0</v>
      </c>
      <c r="G198" s="56">
        <f t="shared" si="13"/>
        <v>0</v>
      </c>
      <c r="H198" s="56">
        <f t="shared" si="13"/>
        <v>0</v>
      </c>
    </row>
    <row r="199" spans="1:8" s="17" customFormat="1" ht="26.25" x14ac:dyDescent="0.25">
      <c r="A199" s="14">
        <v>3</v>
      </c>
      <c r="B199" s="15">
        <v>5</v>
      </c>
      <c r="C199" s="15">
        <v>3</v>
      </c>
      <c r="D199" s="16">
        <v>1</v>
      </c>
      <c r="E199" s="15" t="s">
        <v>372</v>
      </c>
      <c r="F199" s="13"/>
      <c r="G199" s="11">
        <f t="shared" si="13"/>
        <v>0</v>
      </c>
      <c r="H199" s="11">
        <f t="shared" si="13"/>
        <v>0</v>
      </c>
    </row>
    <row r="200" spans="1:8" x14ac:dyDescent="0.25">
      <c r="A200" s="8">
        <v>3</v>
      </c>
      <c r="B200" s="9">
        <v>5</v>
      </c>
      <c r="C200" s="9">
        <v>3</v>
      </c>
      <c r="D200" s="9">
        <v>2</v>
      </c>
      <c r="E200" s="9" t="s">
        <v>373</v>
      </c>
      <c r="F200" s="13"/>
      <c r="G200" s="11">
        <f t="shared" si="13"/>
        <v>0</v>
      </c>
      <c r="H200" s="11">
        <f t="shared" si="13"/>
        <v>0</v>
      </c>
    </row>
    <row r="201" spans="1:8" x14ac:dyDescent="0.25">
      <c r="A201" s="8">
        <v>3</v>
      </c>
      <c r="B201" s="9">
        <v>5</v>
      </c>
      <c r="C201" s="9">
        <v>3</v>
      </c>
      <c r="D201" s="9">
        <v>3</v>
      </c>
      <c r="E201" s="9" t="s">
        <v>374</v>
      </c>
      <c r="F201" s="13"/>
      <c r="G201" s="11">
        <f t="shared" si="13"/>
        <v>0</v>
      </c>
      <c r="H201" s="11">
        <f t="shared" si="13"/>
        <v>0</v>
      </c>
    </row>
    <row r="202" spans="1:8" x14ac:dyDescent="0.25">
      <c r="A202" s="8">
        <v>3</v>
      </c>
      <c r="B202" s="9">
        <v>5</v>
      </c>
      <c r="C202" s="9">
        <v>3</v>
      </c>
      <c r="D202" s="9">
        <v>4</v>
      </c>
      <c r="E202" s="9" t="s">
        <v>375</v>
      </c>
      <c r="F202" s="13"/>
      <c r="G202" s="11">
        <f t="shared" si="13"/>
        <v>0</v>
      </c>
      <c r="H202" s="11">
        <f t="shared" si="13"/>
        <v>0</v>
      </c>
    </row>
    <row r="203" spans="1:8" x14ac:dyDescent="0.25">
      <c r="A203" s="8">
        <v>3</v>
      </c>
      <c r="B203" s="9">
        <v>5</v>
      </c>
      <c r="C203" s="9">
        <v>3</v>
      </c>
      <c r="D203" s="9">
        <v>90</v>
      </c>
      <c r="E203" s="9" t="s">
        <v>376</v>
      </c>
      <c r="F203" s="13"/>
      <c r="G203" s="11">
        <f t="shared" si="13"/>
        <v>0</v>
      </c>
      <c r="H203" s="11">
        <f t="shared" si="13"/>
        <v>0</v>
      </c>
    </row>
    <row r="204" spans="1:8" x14ac:dyDescent="0.25">
      <c r="A204" s="52">
        <v>3</v>
      </c>
      <c r="B204" s="53">
        <v>5</v>
      </c>
      <c r="C204" s="53">
        <v>4</v>
      </c>
      <c r="D204" s="54"/>
      <c r="E204" s="53" t="s">
        <v>377</v>
      </c>
      <c r="F204" s="55">
        <f>F205+F206+F207+F208</f>
        <v>0</v>
      </c>
      <c r="G204" s="56">
        <f t="shared" si="13"/>
        <v>0</v>
      </c>
      <c r="H204" s="56">
        <f t="shared" si="13"/>
        <v>0</v>
      </c>
    </row>
    <row r="205" spans="1:8" x14ac:dyDescent="0.25">
      <c r="A205" s="8">
        <v>3</v>
      </c>
      <c r="B205" s="9">
        <v>5</v>
      </c>
      <c r="C205" s="9">
        <v>4</v>
      </c>
      <c r="D205" s="9">
        <v>1</v>
      </c>
      <c r="E205" s="9" t="s">
        <v>378</v>
      </c>
      <c r="F205" s="12"/>
      <c r="G205" s="11">
        <f t="shared" si="13"/>
        <v>0</v>
      </c>
      <c r="H205" s="11">
        <f t="shared" si="13"/>
        <v>0</v>
      </c>
    </row>
    <row r="206" spans="1:8" x14ac:dyDescent="0.25">
      <c r="A206" s="8">
        <v>3</v>
      </c>
      <c r="B206" s="9">
        <v>5</v>
      </c>
      <c r="C206" s="9">
        <v>4</v>
      </c>
      <c r="D206" s="9">
        <v>2</v>
      </c>
      <c r="E206" s="9" t="s">
        <v>379</v>
      </c>
      <c r="F206" s="12"/>
      <c r="G206" s="11">
        <f t="shared" si="13"/>
        <v>0</v>
      </c>
      <c r="H206" s="11">
        <f t="shared" si="13"/>
        <v>0</v>
      </c>
    </row>
    <row r="207" spans="1:8" x14ac:dyDescent="0.25">
      <c r="A207" s="8">
        <v>3</v>
      </c>
      <c r="B207" s="9">
        <v>5</v>
      </c>
      <c r="C207" s="9">
        <v>4</v>
      </c>
      <c r="D207" s="9">
        <v>3</v>
      </c>
      <c r="E207" s="9" t="s">
        <v>380</v>
      </c>
      <c r="F207" s="12"/>
      <c r="G207" s="11">
        <f t="shared" si="13"/>
        <v>0</v>
      </c>
      <c r="H207" s="11">
        <f t="shared" si="13"/>
        <v>0</v>
      </c>
    </row>
    <row r="208" spans="1:8" x14ac:dyDescent="0.25">
      <c r="A208" s="8">
        <v>3</v>
      </c>
      <c r="B208" s="9">
        <v>5</v>
      </c>
      <c r="C208" s="9">
        <v>4</v>
      </c>
      <c r="D208" s="9">
        <v>90</v>
      </c>
      <c r="E208" s="9" t="s">
        <v>381</v>
      </c>
      <c r="F208" s="12"/>
      <c r="G208" s="11">
        <f t="shared" si="13"/>
        <v>0</v>
      </c>
      <c r="H208" s="11">
        <f t="shared" si="13"/>
        <v>0</v>
      </c>
    </row>
    <row r="209" spans="1:8" x14ac:dyDescent="0.25">
      <c r="A209" s="52">
        <v>3</v>
      </c>
      <c r="B209" s="53">
        <v>5</v>
      </c>
      <c r="C209" s="53">
        <v>5</v>
      </c>
      <c r="D209" s="54"/>
      <c r="E209" s="53" t="s">
        <v>382</v>
      </c>
      <c r="F209" s="55">
        <f>F210+F211+F212+F213+F214+F215+F216+F217+F218+F219+F220+F221+F222</f>
        <v>0</v>
      </c>
      <c r="G209" s="56">
        <f t="shared" si="13"/>
        <v>0</v>
      </c>
      <c r="H209" s="56">
        <f t="shared" si="13"/>
        <v>0</v>
      </c>
    </row>
    <row r="210" spans="1:8" ht="26.25" x14ac:dyDescent="0.25">
      <c r="A210" s="8">
        <v>3</v>
      </c>
      <c r="B210" s="9">
        <v>5</v>
      </c>
      <c r="C210" s="9">
        <v>5</v>
      </c>
      <c r="D210" s="9">
        <v>1</v>
      </c>
      <c r="E210" s="9" t="s">
        <v>383</v>
      </c>
      <c r="F210" s="12"/>
      <c r="G210" s="11">
        <f t="shared" si="13"/>
        <v>0</v>
      </c>
      <c r="H210" s="11">
        <f t="shared" si="13"/>
        <v>0</v>
      </c>
    </row>
    <row r="211" spans="1:8" x14ac:dyDescent="0.25">
      <c r="A211" s="8">
        <v>3</v>
      </c>
      <c r="B211" s="9">
        <v>5</v>
      </c>
      <c r="C211" s="9">
        <v>5</v>
      </c>
      <c r="D211" s="9">
        <v>2</v>
      </c>
      <c r="E211" s="9" t="s">
        <v>384</v>
      </c>
      <c r="F211" s="12"/>
      <c r="G211" s="11">
        <f t="shared" ref="G211:H226" si="14">F211*10%+F211</f>
        <v>0</v>
      </c>
      <c r="H211" s="11">
        <f t="shared" si="14"/>
        <v>0</v>
      </c>
    </row>
    <row r="212" spans="1:8" x14ac:dyDescent="0.25">
      <c r="A212" s="8">
        <v>3</v>
      </c>
      <c r="B212" s="9">
        <v>5</v>
      </c>
      <c r="C212" s="9">
        <v>5</v>
      </c>
      <c r="D212" s="9">
        <v>3</v>
      </c>
      <c r="E212" s="9" t="s">
        <v>385</v>
      </c>
      <c r="F212" s="12"/>
      <c r="G212" s="11">
        <f t="shared" si="14"/>
        <v>0</v>
      </c>
      <c r="H212" s="11">
        <f t="shared" si="14"/>
        <v>0</v>
      </c>
    </row>
    <row r="213" spans="1:8" x14ac:dyDescent="0.25">
      <c r="A213" s="8">
        <v>3</v>
      </c>
      <c r="B213" s="9">
        <v>5</v>
      </c>
      <c r="C213" s="9">
        <v>5</v>
      </c>
      <c r="D213" s="9">
        <v>4</v>
      </c>
      <c r="E213" s="9" t="s">
        <v>386</v>
      </c>
      <c r="F213" s="12"/>
      <c r="G213" s="11">
        <f t="shared" si="14"/>
        <v>0</v>
      </c>
      <c r="H213" s="11">
        <f t="shared" si="14"/>
        <v>0</v>
      </c>
    </row>
    <row r="214" spans="1:8" x14ac:dyDescent="0.25">
      <c r="A214" s="8">
        <v>3</v>
      </c>
      <c r="B214" s="9">
        <v>5</v>
      </c>
      <c r="C214" s="9">
        <v>5</v>
      </c>
      <c r="D214" s="9">
        <v>5</v>
      </c>
      <c r="E214" s="9" t="s">
        <v>387</v>
      </c>
      <c r="F214" s="12"/>
      <c r="G214" s="11">
        <f t="shared" si="14"/>
        <v>0</v>
      </c>
      <c r="H214" s="11">
        <f t="shared" si="14"/>
        <v>0</v>
      </c>
    </row>
    <row r="215" spans="1:8" x14ac:dyDescent="0.25">
      <c r="A215" s="8">
        <v>3</v>
      </c>
      <c r="B215" s="9">
        <v>5</v>
      </c>
      <c r="C215" s="9">
        <v>5</v>
      </c>
      <c r="D215" s="9">
        <v>6</v>
      </c>
      <c r="E215" s="9" t="s">
        <v>388</v>
      </c>
      <c r="F215" s="12"/>
      <c r="G215" s="11">
        <f t="shared" si="14"/>
        <v>0</v>
      </c>
      <c r="H215" s="11">
        <f t="shared" si="14"/>
        <v>0</v>
      </c>
    </row>
    <row r="216" spans="1:8" x14ac:dyDescent="0.25">
      <c r="A216" s="8">
        <v>3</v>
      </c>
      <c r="B216" s="9">
        <v>5</v>
      </c>
      <c r="C216" s="9">
        <v>5</v>
      </c>
      <c r="D216" s="9">
        <v>7</v>
      </c>
      <c r="E216" s="9" t="s">
        <v>389</v>
      </c>
      <c r="F216" s="12"/>
      <c r="G216" s="11">
        <f t="shared" si="14"/>
        <v>0</v>
      </c>
      <c r="H216" s="11">
        <f t="shared" si="14"/>
        <v>0</v>
      </c>
    </row>
    <row r="217" spans="1:8" x14ac:dyDescent="0.25">
      <c r="A217" s="8">
        <v>3</v>
      </c>
      <c r="B217" s="9">
        <v>5</v>
      </c>
      <c r="C217" s="9">
        <v>5</v>
      </c>
      <c r="D217" s="9">
        <v>8</v>
      </c>
      <c r="E217" s="9" t="s">
        <v>390</v>
      </c>
      <c r="F217" s="12"/>
      <c r="G217" s="11">
        <f t="shared" si="14"/>
        <v>0</v>
      </c>
      <c r="H217" s="11">
        <f t="shared" si="14"/>
        <v>0</v>
      </c>
    </row>
    <row r="218" spans="1:8" x14ac:dyDescent="0.25">
      <c r="A218" s="8">
        <v>3</v>
      </c>
      <c r="B218" s="9">
        <v>5</v>
      </c>
      <c r="C218" s="9">
        <v>5</v>
      </c>
      <c r="D218" s="9">
        <v>9</v>
      </c>
      <c r="E218" s="9" t="s">
        <v>391</v>
      </c>
      <c r="F218" s="12"/>
      <c r="G218" s="11">
        <f t="shared" si="14"/>
        <v>0</v>
      </c>
      <c r="H218" s="11">
        <f t="shared" si="14"/>
        <v>0</v>
      </c>
    </row>
    <row r="219" spans="1:8" ht="26.25" x14ac:dyDescent="0.25">
      <c r="A219" s="8">
        <v>3</v>
      </c>
      <c r="B219" s="9">
        <v>5</v>
      </c>
      <c r="C219" s="9">
        <v>5</v>
      </c>
      <c r="D219" s="9">
        <v>10</v>
      </c>
      <c r="E219" s="9" t="s">
        <v>392</v>
      </c>
      <c r="F219" s="12"/>
      <c r="G219" s="11">
        <f t="shared" si="14"/>
        <v>0</v>
      </c>
      <c r="H219" s="11">
        <f t="shared" si="14"/>
        <v>0</v>
      </c>
    </row>
    <row r="220" spans="1:8" x14ac:dyDescent="0.25">
      <c r="A220" s="8">
        <v>3</v>
      </c>
      <c r="B220" s="9">
        <v>5</v>
      </c>
      <c r="C220" s="9">
        <v>5</v>
      </c>
      <c r="D220" s="9">
        <v>11</v>
      </c>
      <c r="E220" s="9" t="s">
        <v>393</v>
      </c>
      <c r="F220" s="12"/>
      <c r="G220" s="11">
        <f t="shared" si="14"/>
        <v>0</v>
      </c>
      <c r="H220" s="11">
        <f t="shared" si="14"/>
        <v>0</v>
      </c>
    </row>
    <row r="221" spans="1:8" x14ac:dyDescent="0.25">
      <c r="A221" s="8">
        <v>3</v>
      </c>
      <c r="B221" s="9">
        <v>5</v>
      </c>
      <c r="C221" s="9">
        <v>5</v>
      </c>
      <c r="D221" s="9">
        <v>12</v>
      </c>
      <c r="E221" s="9" t="s">
        <v>394</v>
      </c>
      <c r="F221" s="12"/>
      <c r="G221" s="11">
        <f t="shared" si="14"/>
        <v>0</v>
      </c>
      <c r="H221" s="11">
        <f t="shared" si="14"/>
        <v>0</v>
      </c>
    </row>
    <row r="222" spans="1:8" x14ac:dyDescent="0.25">
      <c r="A222" s="8">
        <v>3</v>
      </c>
      <c r="B222" s="9">
        <v>5</v>
      </c>
      <c r="C222" s="9">
        <v>5</v>
      </c>
      <c r="D222" s="9">
        <v>90</v>
      </c>
      <c r="E222" s="9" t="s">
        <v>395</v>
      </c>
      <c r="F222" s="12"/>
      <c r="G222" s="11">
        <f t="shared" si="14"/>
        <v>0</v>
      </c>
      <c r="H222" s="11">
        <f t="shared" si="14"/>
        <v>0</v>
      </c>
    </row>
    <row r="223" spans="1:8" x14ac:dyDescent="0.25">
      <c r="A223" s="52">
        <v>3</v>
      </c>
      <c r="B223" s="53">
        <v>5</v>
      </c>
      <c r="C223" s="53">
        <v>9</v>
      </c>
      <c r="D223" s="54"/>
      <c r="E223" s="53" t="s">
        <v>396</v>
      </c>
      <c r="F223" s="55">
        <f>F224+F225+F226+F227+F228+F229+F230</f>
        <v>0</v>
      </c>
      <c r="G223" s="56">
        <f t="shared" si="14"/>
        <v>0</v>
      </c>
      <c r="H223" s="56">
        <f t="shared" si="14"/>
        <v>0</v>
      </c>
    </row>
    <row r="224" spans="1:8" s="17" customFormat="1" x14ac:dyDescent="0.25">
      <c r="A224" s="14">
        <v>3</v>
      </c>
      <c r="B224" s="15">
        <v>5</v>
      </c>
      <c r="C224" s="15">
        <v>9</v>
      </c>
      <c r="D224" s="16">
        <v>1</v>
      </c>
      <c r="E224" s="15" t="s">
        <v>397</v>
      </c>
      <c r="F224" s="13"/>
      <c r="G224" s="11">
        <f t="shared" si="14"/>
        <v>0</v>
      </c>
      <c r="H224" s="11">
        <f t="shared" si="14"/>
        <v>0</v>
      </c>
    </row>
    <row r="225" spans="1:8" s="17" customFormat="1" x14ac:dyDescent="0.25">
      <c r="A225" s="14">
        <v>3</v>
      </c>
      <c r="B225" s="15">
        <v>5</v>
      </c>
      <c r="C225" s="15">
        <v>9</v>
      </c>
      <c r="D225" s="16">
        <v>2</v>
      </c>
      <c r="E225" s="15" t="s">
        <v>398</v>
      </c>
      <c r="F225" s="13"/>
      <c r="G225" s="11">
        <f t="shared" si="14"/>
        <v>0</v>
      </c>
      <c r="H225" s="11">
        <f t="shared" si="14"/>
        <v>0</v>
      </c>
    </row>
    <row r="226" spans="1:8" x14ac:dyDescent="0.25">
      <c r="A226" s="8">
        <v>3</v>
      </c>
      <c r="B226" s="9">
        <v>5</v>
      </c>
      <c r="C226" s="9">
        <v>9</v>
      </c>
      <c r="D226" s="9">
        <v>3</v>
      </c>
      <c r="E226" s="9" t="s">
        <v>399</v>
      </c>
      <c r="F226" s="13"/>
      <c r="G226" s="11">
        <f t="shared" si="14"/>
        <v>0</v>
      </c>
      <c r="H226" s="11">
        <f t="shared" si="14"/>
        <v>0</v>
      </c>
    </row>
    <row r="227" spans="1:8" ht="26.25" x14ac:dyDescent="0.25">
      <c r="A227" s="8">
        <v>3</v>
      </c>
      <c r="B227" s="9">
        <v>5</v>
      </c>
      <c r="C227" s="9">
        <v>9</v>
      </c>
      <c r="D227" s="9">
        <v>4</v>
      </c>
      <c r="E227" s="9" t="s">
        <v>400</v>
      </c>
      <c r="F227" s="13"/>
      <c r="G227" s="11">
        <f t="shared" ref="G227:H242" si="15">F227*10%+F227</f>
        <v>0</v>
      </c>
      <c r="H227" s="11">
        <f t="shared" si="15"/>
        <v>0</v>
      </c>
    </row>
    <row r="228" spans="1:8" ht="26.25" x14ac:dyDescent="0.25">
      <c r="A228" s="8">
        <v>3</v>
      </c>
      <c r="B228" s="9">
        <v>5</v>
      </c>
      <c r="C228" s="9">
        <v>9</v>
      </c>
      <c r="D228" s="9">
        <v>10</v>
      </c>
      <c r="E228" s="9" t="s">
        <v>401</v>
      </c>
      <c r="F228" s="13"/>
      <c r="G228" s="11">
        <f t="shared" si="15"/>
        <v>0</v>
      </c>
      <c r="H228" s="11">
        <f t="shared" si="15"/>
        <v>0</v>
      </c>
    </row>
    <row r="229" spans="1:8" ht="26.25" x14ac:dyDescent="0.25">
      <c r="A229" s="8">
        <v>3</v>
      </c>
      <c r="B229" s="9">
        <v>5</v>
      </c>
      <c r="C229" s="9">
        <v>9</v>
      </c>
      <c r="D229" s="9">
        <v>11</v>
      </c>
      <c r="E229" s="9" t="s">
        <v>402</v>
      </c>
      <c r="F229" s="13"/>
      <c r="G229" s="11">
        <f t="shared" si="15"/>
        <v>0</v>
      </c>
      <c r="H229" s="11">
        <f t="shared" si="15"/>
        <v>0</v>
      </c>
    </row>
    <row r="230" spans="1:8" x14ac:dyDescent="0.25">
      <c r="A230" s="8">
        <v>3</v>
      </c>
      <c r="B230" s="9">
        <v>5</v>
      </c>
      <c r="C230" s="9">
        <v>9</v>
      </c>
      <c r="D230" s="9">
        <v>90</v>
      </c>
      <c r="E230" s="9" t="s">
        <v>396</v>
      </c>
      <c r="F230" s="13"/>
      <c r="G230" s="11">
        <f t="shared" si="15"/>
        <v>0</v>
      </c>
      <c r="H230" s="11">
        <f t="shared" si="15"/>
        <v>0</v>
      </c>
    </row>
    <row r="231" spans="1:8" x14ac:dyDescent="0.25">
      <c r="A231" s="57">
        <v>3</v>
      </c>
      <c r="B231" s="58">
        <v>6</v>
      </c>
      <c r="C231" s="59"/>
      <c r="D231" s="59"/>
      <c r="E231" s="58" t="s">
        <v>403</v>
      </c>
      <c r="F231" s="60">
        <f>F232+F234</f>
        <v>0</v>
      </c>
      <c r="G231" s="61">
        <f t="shared" si="15"/>
        <v>0</v>
      </c>
      <c r="H231" s="61">
        <f t="shared" si="15"/>
        <v>0</v>
      </c>
    </row>
    <row r="232" spans="1:8" x14ac:dyDescent="0.25">
      <c r="A232" s="52">
        <v>3</v>
      </c>
      <c r="B232" s="53">
        <v>6</v>
      </c>
      <c r="C232" s="53">
        <v>1</v>
      </c>
      <c r="D232" s="54"/>
      <c r="E232" s="53" t="s">
        <v>404</v>
      </c>
      <c r="F232" s="55">
        <f>F233</f>
        <v>0</v>
      </c>
      <c r="G232" s="56">
        <f t="shared" si="15"/>
        <v>0</v>
      </c>
      <c r="H232" s="56">
        <f t="shared" si="15"/>
        <v>0</v>
      </c>
    </row>
    <row r="233" spans="1:8" ht="26.25" x14ac:dyDescent="0.25">
      <c r="A233" s="8">
        <v>3</v>
      </c>
      <c r="B233" s="9">
        <v>6</v>
      </c>
      <c r="C233" s="9">
        <v>1</v>
      </c>
      <c r="D233" s="9">
        <v>1</v>
      </c>
      <c r="E233" s="9" t="s">
        <v>405</v>
      </c>
      <c r="F233" s="12"/>
      <c r="G233" s="11">
        <f t="shared" si="15"/>
        <v>0</v>
      </c>
      <c r="H233" s="11">
        <f t="shared" si="15"/>
        <v>0</v>
      </c>
    </row>
    <row r="234" spans="1:8" x14ac:dyDescent="0.25">
      <c r="A234" s="52">
        <v>3</v>
      </c>
      <c r="B234" s="53">
        <v>6</v>
      </c>
      <c r="C234" s="53">
        <v>2</v>
      </c>
      <c r="D234" s="54"/>
      <c r="E234" s="53" t="s">
        <v>406</v>
      </c>
      <c r="F234" s="55">
        <f>F235</f>
        <v>0</v>
      </c>
      <c r="G234" s="56">
        <f t="shared" si="15"/>
        <v>0</v>
      </c>
      <c r="H234" s="56">
        <f t="shared" si="15"/>
        <v>0</v>
      </c>
    </row>
    <row r="235" spans="1:8" ht="26.25" x14ac:dyDescent="0.25">
      <c r="A235" s="8">
        <v>3</v>
      </c>
      <c r="B235" s="9">
        <v>6</v>
      </c>
      <c r="C235" s="9">
        <v>2</v>
      </c>
      <c r="D235" s="9">
        <v>1</v>
      </c>
      <c r="E235" s="9" t="s">
        <v>361</v>
      </c>
      <c r="F235" s="12"/>
      <c r="G235" s="11">
        <f t="shared" si="15"/>
        <v>0</v>
      </c>
      <c r="H235" s="11">
        <f t="shared" si="15"/>
        <v>0</v>
      </c>
    </row>
    <row r="236" spans="1:8" ht="26.25" x14ac:dyDescent="0.25">
      <c r="A236" s="57">
        <v>3</v>
      </c>
      <c r="B236" s="58">
        <v>7</v>
      </c>
      <c r="C236" s="59"/>
      <c r="D236" s="59"/>
      <c r="E236" s="58" t="s">
        <v>407</v>
      </c>
      <c r="F236" s="60">
        <f>F237+F243+F247</f>
        <v>0</v>
      </c>
      <c r="G236" s="61">
        <f t="shared" si="15"/>
        <v>0</v>
      </c>
      <c r="H236" s="61">
        <f t="shared" si="15"/>
        <v>0</v>
      </c>
    </row>
    <row r="237" spans="1:8" x14ac:dyDescent="0.25">
      <c r="A237" s="52">
        <v>3</v>
      </c>
      <c r="B237" s="53">
        <v>7</v>
      </c>
      <c r="C237" s="53">
        <v>1</v>
      </c>
      <c r="D237" s="54"/>
      <c r="E237" s="53" t="s">
        <v>408</v>
      </c>
      <c r="F237" s="55">
        <f>F238+F239+F240+F241+F242</f>
        <v>0</v>
      </c>
      <c r="G237" s="56">
        <f t="shared" si="15"/>
        <v>0</v>
      </c>
      <c r="H237" s="56">
        <f t="shared" si="15"/>
        <v>0</v>
      </c>
    </row>
    <row r="238" spans="1:8" ht="26.25" x14ac:dyDescent="0.25">
      <c r="A238" s="8">
        <v>3</v>
      </c>
      <c r="B238" s="9">
        <v>7</v>
      </c>
      <c r="C238" s="9">
        <v>1</v>
      </c>
      <c r="D238" s="9">
        <v>1</v>
      </c>
      <c r="E238" s="9" t="s">
        <v>409</v>
      </c>
      <c r="F238" s="12"/>
      <c r="G238" s="11">
        <f t="shared" si="15"/>
        <v>0</v>
      </c>
      <c r="H238" s="11">
        <f t="shared" si="15"/>
        <v>0</v>
      </c>
    </row>
    <row r="239" spans="1:8" ht="26.25" x14ac:dyDescent="0.25">
      <c r="A239" s="8">
        <v>3</v>
      </c>
      <c r="B239" s="9">
        <v>7</v>
      </c>
      <c r="C239" s="9">
        <v>1</v>
      </c>
      <c r="D239" s="9">
        <v>2</v>
      </c>
      <c r="E239" s="9" t="s">
        <v>410</v>
      </c>
      <c r="F239" s="12"/>
      <c r="G239" s="11">
        <f t="shared" si="15"/>
        <v>0</v>
      </c>
      <c r="H239" s="11">
        <f t="shared" si="15"/>
        <v>0</v>
      </c>
    </row>
    <row r="240" spans="1:8" x14ac:dyDescent="0.25">
      <c r="A240" s="8">
        <v>3</v>
      </c>
      <c r="B240" s="9">
        <v>7</v>
      </c>
      <c r="C240" s="9">
        <v>1</v>
      </c>
      <c r="D240" s="9">
        <v>3</v>
      </c>
      <c r="E240" s="9" t="s">
        <v>411</v>
      </c>
      <c r="F240" s="12"/>
      <c r="G240" s="11">
        <f t="shared" si="15"/>
        <v>0</v>
      </c>
      <c r="H240" s="11">
        <f t="shared" si="15"/>
        <v>0</v>
      </c>
    </row>
    <row r="241" spans="1:8" ht="26.25" x14ac:dyDescent="0.25">
      <c r="A241" s="8">
        <v>3</v>
      </c>
      <c r="B241" s="9">
        <v>7</v>
      </c>
      <c r="C241" s="9">
        <v>1</v>
      </c>
      <c r="D241" s="9">
        <v>4</v>
      </c>
      <c r="E241" s="9" t="s">
        <v>412</v>
      </c>
      <c r="F241" s="12"/>
      <c r="G241" s="11">
        <f t="shared" si="15"/>
        <v>0</v>
      </c>
      <c r="H241" s="11">
        <f t="shared" si="15"/>
        <v>0</v>
      </c>
    </row>
    <row r="242" spans="1:8" ht="26.25" x14ac:dyDescent="0.25">
      <c r="A242" s="8">
        <v>3</v>
      </c>
      <c r="B242" s="9">
        <v>7</v>
      </c>
      <c r="C242" s="9">
        <v>1</v>
      </c>
      <c r="D242" s="9">
        <v>90</v>
      </c>
      <c r="E242" s="9" t="s">
        <v>413</v>
      </c>
      <c r="F242" s="12"/>
      <c r="G242" s="11">
        <f t="shared" si="15"/>
        <v>0</v>
      </c>
      <c r="H242" s="11">
        <f t="shared" si="15"/>
        <v>0</v>
      </c>
    </row>
    <row r="243" spans="1:8" x14ac:dyDescent="0.25">
      <c r="A243" s="52">
        <v>3</v>
      </c>
      <c r="B243" s="53">
        <v>7</v>
      </c>
      <c r="C243" s="53">
        <v>2</v>
      </c>
      <c r="D243" s="54"/>
      <c r="E243" s="53" t="s">
        <v>414</v>
      </c>
      <c r="F243" s="55">
        <f>F244+F245+F246</f>
        <v>0</v>
      </c>
      <c r="G243" s="56">
        <f t="shared" ref="G243:H258" si="16">F243*10%+F243</f>
        <v>0</v>
      </c>
      <c r="H243" s="56">
        <f t="shared" si="16"/>
        <v>0</v>
      </c>
    </row>
    <row r="244" spans="1:8" ht="26.25" x14ac:dyDescent="0.25">
      <c r="A244" s="8">
        <v>3</v>
      </c>
      <c r="B244" s="9">
        <v>7</v>
      </c>
      <c r="C244" s="9">
        <v>2</v>
      </c>
      <c r="D244" s="9">
        <v>1</v>
      </c>
      <c r="E244" s="9" t="s">
        <v>415</v>
      </c>
      <c r="F244" s="12"/>
      <c r="G244" s="11">
        <f t="shared" si="16"/>
        <v>0</v>
      </c>
      <c r="H244" s="11">
        <f t="shared" si="16"/>
        <v>0</v>
      </c>
    </row>
    <row r="245" spans="1:8" x14ac:dyDescent="0.25">
      <c r="A245" s="8">
        <v>3</v>
      </c>
      <c r="B245" s="9">
        <v>7</v>
      </c>
      <c r="C245" s="9">
        <v>2</v>
      </c>
      <c r="D245" s="9">
        <v>2</v>
      </c>
      <c r="E245" s="9" t="s">
        <v>416</v>
      </c>
      <c r="F245" s="12"/>
      <c r="G245" s="11">
        <f t="shared" si="16"/>
        <v>0</v>
      </c>
      <c r="H245" s="11">
        <f t="shared" si="16"/>
        <v>0</v>
      </c>
    </row>
    <row r="246" spans="1:8" x14ac:dyDescent="0.25">
      <c r="A246" s="8">
        <v>3</v>
      </c>
      <c r="B246" s="9">
        <v>7</v>
      </c>
      <c r="C246" s="9">
        <v>2</v>
      </c>
      <c r="D246" s="9">
        <v>90</v>
      </c>
      <c r="E246" s="9" t="s">
        <v>417</v>
      </c>
      <c r="F246" s="12"/>
      <c r="G246" s="11">
        <f t="shared" si="16"/>
        <v>0</v>
      </c>
      <c r="H246" s="11">
        <f t="shared" si="16"/>
        <v>0</v>
      </c>
    </row>
    <row r="247" spans="1:8" x14ac:dyDescent="0.25">
      <c r="A247" s="52">
        <v>3</v>
      </c>
      <c r="B247" s="53">
        <v>7</v>
      </c>
      <c r="C247" s="53">
        <v>3</v>
      </c>
      <c r="D247" s="54"/>
      <c r="E247" s="53" t="s">
        <v>418</v>
      </c>
      <c r="F247" s="55">
        <f>F248+F249+F250+F251+F252</f>
        <v>0</v>
      </c>
      <c r="G247" s="56">
        <f t="shared" si="16"/>
        <v>0</v>
      </c>
      <c r="H247" s="56">
        <f t="shared" si="16"/>
        <v>0</v>
      </c>
    </row>
    <row r="248" spans="1:8" x14ac:dyDescent="0.25">
      <c r="A248" s="8">
        <v>3</v>
      </c>
      <c r="B248" s="9">
        <v>7</v>
      </c>
      <c r="C248" s="9">
        <v>3</v>
      </c>
      <c r="D248" s="9">
        <v>1</v>
      </c>
      <c r="E248" s="9" t="s">
        <v>419</v>
      </c>
      <c r="F248" s="12"/>
      <c r="G248" s="11">
        <f>F248*10%+F248</f>
        <v>0</v>
      </c>
      <c r="H248" s="11">
        <f t="shared" si="16"/>
        <v>0</v>
      </c>
    </row>
    <row r="249" spans="1:8" ht="26.25" x14ac:dyDescent="0.25">
      <c r="A249" s="8">
        <v>3</v>
      </c>
      <c r="B249" s="9">
        <v>7</v>
      </c>
      <c r="C249" s="9">
        <v>3</v>
      </c>
      <c r="D249" s="9">
        <v>2</v>
      </c>
      <c r="E249" s="9" t="s">
        <v>420</v>
      </c>
      <c r="F249" s="12"/>
      <c r="G249" s="11">
        <f>F249*10%+F249</f>
        <v>0</v>
      </c>
      <c r="H249" s="11">
        <f t="shared" si="16"/>
        <v>0</v>
      </c>
    </row>
    <row r="250" spans="1:8" x14ac:dyDescent="0.25">
      <c r="A250" s="8">
        <v>3</v>
      </c>
      <c r="B250" s="9">
        <v>7</v>
      </c>
      <c r="C250" s="9">
        <v>3</v>
      </c>
      <c r="D250" s="9">
        <v>3</v>
      </c>
      <c r="E250" s="9" t="s">
        <v>421</v>
      </c>
      <c r="F250" s="12"/>
      <c r="G250" s="11">
        <f t="shared" si="16"/>
        <v>0</v>
      </c>
      <c r="H250" s="11">
        <f t="shared" si="16"/>
        <v>0</v>
      </c>
    </row>
    <row r="251" spans="1:8" x14ac:dyDescent="0.25">
      <c r="A251" s="8">
        <v>3</v>
      </c>
      <c r="B251" s="9">
        <v>7</v>
      </c>
      <c r="C251" s="9">
        <v>3</v>
      </c>
      <c r="D251" s="9">
        <v>4</v>
      </c>
      <c r="E251" s="9" t="s">
        <v>422</v>
      </c>
      <c r="F251" s="12"/>
      <c r="G251" s="11">
        <f t="shared" si="16"/>
        <v>0</v>
      </c>
      <c r="H251" s="11">
        <f t="shared" si="16"/>
        <v>0</v>
      </c>
    </row>
    <row r="252" spans="1:8" x14ac:dyDescent="0.25">
      <c r="A252" s="8">
        <v>3</v>
      </c>
      <c r="B252" s="9">
        <v>7</v>
      </c>
      <c r="C252" s="9">
        <v>3</v>
      </c>
      <c r="D252" s="9">
        <v>90</v>
      </c>
      <c r="E252" s="9" t="s">
        <v>423</v>
      </c>
      <c r="F252" s="12"/>
      <c r="G252" s="11">
        <f t="shared" si="16"/>
        <v>0</v>
      </c>
      <c r="H252" s="11">
        <f t="shared" si="16"/>
        <v>0</v>
      </c>
    </row>
    <row r="253" spans="1:8" ht="26.25" x14ac:dyDescent="0.25">
      <c r="A253" s="57">
        <v>3</v>
      </c>
      <c r="B253" s="58">
        <v>8</v>
      </c>
      <c r="C253" s="59"/>
      <c r="D253" s="59"/>
      <c r="E253" s="58" t="s">
        <v>424</v>
      </c>
      <c r="F253" s="60">
        <f>F254+F260</f>
        <v>0</v>
      </c>
      <c r="G253" s="61">
        <f t="shared" si="16"/>
        <v>0</v>
      </c>
      <c r="H253" s="61">
        <f t="shared" si="16"/>
        <v>0</v>
      </c>
    </row>
    <row r="254" spans="1:8" ht="26.25" x14ac:dyDescent="0.25">
      <c r="A254" s="52">
        <v>3</v>
      </c>
      <c r="B254" s="53">
        <v>8</v>
      </c>
      <c r="C254" s="53">
        <v>1</v>
      </c>
      <c r="D254" s="54"/>
      <c r="E254" s="53" t="s">
        <v>425</v>
      </c>
      <c r="F254" s="55">
        <f>F255+F256+F257+F258+F259</f>
        <v>0</v>
      </c>
      <c r="G254" s="56">
        <f t="shared" si="16"/>
        <v>0</v>
      </c>
      <c r="H254" s="56">
        <f t="shared" si="16"/>
        <v>0</v>
      </c>
    </row>
    <row r="255" spans="1:8" x14ac:dyDescent="0.25">
      <c r="A255" s="8">
        <v>3</v>
      </c>
      <c r="B255" s="9">
        <v>8</v>
      </c>
      <c r="C255" s="9">
        <v>1</v>
      </c>
      <c r="D255" s="9">
        <v>1</v>
      </c>
      <c r="E255" s="9" t="s">
        <v>426</v>
      </c>
      <c r="F255" s="12"/>
      <c r="G255" s="11">
        <f t="shared" si="16"/>
        <v>0</v>
      </c>
      <c r="H255" s="11">
        <f t="shared" si="16"/>
        <v>0</v>
      </c>
    </row>
    <row r="256" spans="1:8" x14ac:dyDescent="0.25">
      <c r="A256" s="8">
        <v>3</v>
      </c>
      <c r="B256" s="9">
        <v>8</v>
      </c>
      <c r="C256" s="9">
        <v>1</v>
      </c>
      <c r="D256" s="9">
        <v>2</v>
      </c>
      <c r="E256" s="9" t="s">
        <v>427</v>
      </c>
      <c r="F256" s="12"/>
      <c r="G256" s="11">
        <f t="shared" si="16"/>
        <v>0</v>
      </c>
      <c r="H256" s="11">
        <f t="shared" si="16"/>
        <v>0</v>
      </c>
    </row>
    <row r="257" spans="1:8" x14ac:dyDescent="0.25">
      <c r="A257" s="8">
        <v>3</v>
      </c>
      <c r="B257" s="9">
        <v>8</v>
      </c>
      <c r="C257" s="9">
        <v>1</v>
      </c>
      <c r="D257" s="9">
        <v>3</v>
      </c>
      <c r="E257" s="9" t="s">
        <v>428</v>
      </c>
      <c r="F257" s="12"/>
      <c r="G257" s="11">
        <f t="shared" si="16"/>
        <v>0</v>
      </c>
      <c r="H257" s="11">
        <f t="shared" si="16"/>
        <v>0</v>
      </c>
    </row>
    <row r="258" spans="1:8" ht="26.25" x14ac:dyDescent="0.25">
      <c r="A258" s="8">
        <v>3</v>
      </c>
      <c r="B258" s="9">
        <v>8</v>
      </c>
      <c r="C258" s="9">
        <v>1</v>
      </c>
      <c r="D258" s="9">
        <v>4</v>
      </c>
      <c r="E258" s="9" t="s">
        <v>429</v>
      </c>
      <c r="F258" s="12"/>
      <c r="G258" s="11">
        <f t="shared" si="16"/>
        <v>0</v>
      </c>
      <c r="H258" s="11">
        <f t="shared" si="16"/>
        <v>0</v>
      </c>
    </row>
    <row r="259" spans="1:8" ht="26.25" x14ac:dyDescent="0.25">
      <c r="A259" s="8">
        <v>3</v>
      </c>
      <c r="B259" s="9">
        <v>8</v>
      </c>
      <c r="C259" s="9">
        <v>1</v>
      </c>
      <c r="D259" s="9">
        <v>90</v>
      </c>
      <c r="E259" s="9" t="s">
        <v>430</v>
      </c>
      <c r="F259" s="12"/>
      <c r="G259" s="11">
        <f t="shared" ref="G259:H268" si="17">F259*10%+F259</f>
        <v>0</v>
      </c>
      <c r="H259" s="11">
        <f t="shared" si="17"/>
        <v>0</v>
      </c>
    </row>
    <row r="260" spans="1:8" ht="26.25" x14ac:dyDescent="0.25">
      <c r="A260" s="52">
        <v>3</v>
      </c>
      <c r="B260" s="53">
        <v>8</v>
      </c>
      <c r="C260" s="53">
        <v>9</v>
      </c>
      <c r="D260" s="54"/>
      <c r="E260" s="53" t="s">
        <v>431</v>
      </c>
      <c r="F260" s="55">
        <f>F261+F262</f>
        <v>0</v>
      </c>
      <c r="G260" s="56">
        <f t="shared" si="17"/>
        <v>0</v>
      </c>
      <c r="H260" s="56">
        <f t="shared" si="17"/>
        <v>0</v>
      </c>
    </row>
    <row r="261" spans="1:8" ht="26.25" x14ac:dyDescent="0.25">
      <c r="A261" s="8">
        <v>3</v>
      </c>
      <c r="B261" s="9">
        <v>8</v>
      </c>
      <c r="C261" s="9">
        <v>9</v>
      </c>
      <c r="D261" s="9">
        <v>1</v>
      </c>
      <c r="E261" s="9" t="s">
        <v>431</v>
      </c>
      <c r="F261" s="12"/>
      <c r="G261" s="11">
        <f t="shared" si="17"/>
        <v>0</v>
      </c>
      <c r="H261" s="11">
        <f t="shared" si="17"/>
        <v>0</v>
      </c>
    </row>
    <row r="262" spans="1:8" ht="26.25" x14ac:dyDescent="0.25">
      <c r="A262" s="8">
        <v>3</v>
      </c>
      <c r="B262" s="9">
        <v>8</v>
      </c>
      <c r="C262" s="9">
        <v>9</v>
      </c>
      <c r="D262" s="9">
        <v>90</v>
      </c>
      <c r="E262" s="9" t="s">
        <v>431</v>
      </c>
      <c r="F262" s="12"/>
      <c r="G262" s="11">
        <f t="shared" si="17"/>
        <v>0</v>
      </c>
      <c r="H262" s="11">
        <f t="shared" si="17"/>
        <v>0</v>
      </c>
    </row>
    <row r="263" spans="1:8" ht="15.75" x14ac:dyDescent="0.25">
      <c r="A263" s="25">
        <v>5</v>
      </c>
      <c r="B263" s="26"/>
      <c r="C263" s="26"/>
      <c r="D263" s="26"/>
      <c r="E263" s="27" t="s">
        <v>432</v>
      </c>
      <c r="F263" s="28">
        <f>F264+F267</f>
        <v>0</v>
      </c>
      <c r="G263" s="24">
        <f t="shared" si="17"/>
        <v>0</v>
      </c>
      <c r="H263" s="24">
        <f t="shared" si="17"/>
        <v>0</v>
      </c>
    </row>
    <row r="264" spans="1:8" x14ac:dyDescent="0.25">
      <c r="A264" s="57">
        <v>5</v>
      </c>
      <c r="B264" s="58">
        <v>1</v>
      </c>
      <c r="C264" s="59"/>
      <c r="D264" s="59"/>
      <c r="E264" s="58" t="s">
        <v>433</v>
      </c>
      <c r="F264" s="60">
        <f>F265</f>
        <v>0</v>
      </c>
      <c r="G264" s="61">
        <f t="shared" si="17"/>
        <v>0</v>
      </c>
      <c r="H264" s="61">
        <f t="shared" si="17"/>
        <v>0</v>
      </c>
    </row>
    <row r="265" spans="1:8" x14ac:dyDescent="0.25">
      <c r="A265" s="52">
        <v>5</v>
      </c>
      <c r="B265" s="53">
        <v>1</v>
      </c>
      <c r="C265" s="53">
        <v>2</v>
      </c>
      <c r="D265" s="54"/>
      <c r="E265" s="53" t="s">
        <v>434</v>
      </c>
      <c r="F265" s="55">
        <f>F266</f>
        <v>0</v>
      </c>
      <c r="G265" s="56">
        <f t="shared" si="17"/>
        <v>0</v>
      </c>
      <c r="H265" s="56">
        <f t="shared" si="17"/>
        <v>0</v>
      </c>
    </row>
    <row r="266" spans="1:8" x14ac:dyDescent="0.25">
      <c r="A266" s="8">
        <v>5</v>
      </c>
      <c r="B266" s="9">
        <v>1</v>
      </c>
      <c r="C266" s="9">
        <v>2</v>
      </c>
      <c r="D266" s="9">
        <v>5</v>
      </c>
      <c r="E266" s="9" t="s">
        <v>264</v>
      </c>
      <c r="F266" s="12"/>
      <c r="G266" s="11">
        <f t="shared" si="17"/>
        <v>0</v>
      </c>
      <c r="H266" s="11">
        <f t="shared" si="17"/>
        <v>0</v>
      </c>
    </row>
    <row r="267" spans="1:8" ht="26.25" x14ac:dyDescent="0.25">
      <c r="A267" s="57">
        <v>5</v>
      </c>
      <c r="B267" s="58">
        <v>8</v>
      </c>
      <c r="C267" s="59"/>
      <c r="D267" s="59"/>
      <c r="E267" s="58" t="s">
        <v>435</v>
      </c>
      <c r="F267" s="60">
        <f>F268+F277</f>
        <v>0</v>
      </c>
      <c r="G267" s="61">
        <f t="shared" si="17"/>
        <v>0</v>
      </c>
      <c r="H267" s="61">
        <f t="shared" si="17"/>
        <v>0</v>
      </c>
    </row>
    <row r="268" spans="1:8" x14ac:dyDescent="0.25">
      <c r="A268" s="52">
        <v>5</v>
      </c>
      <c r="B268" s="53">
        <v>8</v>
      </c>
      <c r="C268" s="53">
        <v>1</v>
      </c>
      <c r="D268" s="54"/>
      <c r="E268" s="53" t="s">
        <v>436</v>
      </c>
      <c r="F268" s="55">
        <f>F269+F270+F271+F272+F273+F274+F275+F276</f>
        <v>0</v>
      </c>
      <c r="G268" s="56">
        <f t="shared" si="17"/>
        <v>0</v>
      </c>
      <c r="H268" s="56">
        <f t="shared" si="17"/>
        <v>0</v>
      </c>
    </row>
    <row r="269" spans="1:8" x14ac:dyDescent="0.25">
      <c r="A269" s="8">
        <v>5</v>
      </c>
      <c r="B269" s="9">
        <v>8</v>
      </c>
      <c r="C269" s="9">
        <v>1</v>
      </c>
      <c r="D269" s="9">
        <v>6</v>
      </c>
      <c r="E269" s="9" t="s">
        <v>437</v>
      </c>
      <c r="F269" s="18">
        <f>GELİR!E234*0.01</f>
        <v>0</v>
      </c>
      <c r="G269" s="18">
        <f>GELİR!F234*0.01</f>
        <v>0</v>
      </c>
      <c r="H269" s="18">
        <f>GELİR!G234*0.01</f>
        <v>0</v>
      </c>
    </row>
    <row r="270" spans="1:8" x14ac:dyDescent="0.25">
      <c r="A270" s="8">
        <v>5</v>
      </c>
      <c r="B270" s="9">
        <v>8</v>
      </c>
      <c r="C270" s="9">
        <v>1</v>
      </c>
      <c r="D270" s="9">
        <v>7</v>
      </c>
      <c r="E270" s="9" t="s">
        <v>438</v>
      </c>
      <c r="F270" s="12"/>
      <c r="G270" s="11">
        <f t="shared" ref="G270:H285" si="18">F270*10%+F270</f>
        <v>0</v>
      </c>
      <c r="H270" s="11">
        <f t="shared" si="18"/>
        <v>0</v>
      </c>
    </row>
    <row r="271" spans="1:8" ht="26.25" x14ac:dyDescent="0.25">
      <c r="A271" s="8">
        <v>5</v>
      </c>
      <c r="B271" s="9">
        <v>8</v>
      </c>
      <c r="C271" s="9">
        <v>1</v>
      </c>
      <c r="D271" s="9">
        <v>8</v>
      </c>
      <c r="E271" s="9" t="s">
        <v>439</v>
      </c>
      <c r="F271" s="12"/>
      <c r="G271" s="11">
        <f t="shared" si="18"/>
        <v>0</v>
      </c>
      <c r="H271" s="11">
        <f t="shared" si="18"/>
        <v>0</v>
      </c>
    </row>
    <row r="272" spans="1:8" ht="26.25" x14ac:dyDescent="0.25">
      <c r="A272" s="8">
        <v>5</v>
      </c>
      <c r="B272" s="9">
        <v>8</v>
      </c>
      <c r="C272" s="9">
        <v>1</v>
      </c>
      <c r="D272" s="9">
        <v>9</v>
      </c>
      <c r="E272" s="9" t="s">
        <v>440</v>
      </c>
      <c r="F272" s="12"/>
      <c r="G272" s="11">
        <f t="shared" si="18"/>
        <v>0</v>
      </c>
      <c r="H272" s="11">
        <f t="shared" si="18"/>
        <v>0</v>
      </c>
    </row>
    <row r="273" spans="1:8" x14ac:dyDescent="0.25">
      <c r="A273" s="8">
        <v>5</v>
      </c>
      <c r="B273" s="9">
        <v>8</v>
      </c>
      <c r="C273" s="9">
        <v>1</v>
      </c>
      <c r="D273" s="9">
        <v>10</v>
      </c>
      <c r="E273" s="9" t="s">
        <v>441</v>
      </c>
      <c r="F273" s="12"/>
      <c r="G273" s="11">
        <f t="shared" si="18"/>
        <v>0</v>
      </c>
      <c r="H273" s="11">
        <f t="shared" si="18"/>
        <v>0</v>
      </c>
    </row>
    <row r="274" spans="1:8" x14ac:dyDescent="0.25">
      <c r="A274" s="8">
        <v>5</v>
      </c>
      <c r="B274" s="9">
        <v>8</v>
      </c>
      <c r="C274" s="9">
        <v>1</v>
      </c>
      <c r="D274" s="9">
        <v>13</v>
      </c>
      <c r="E274" s="9" t="s">
        <v>442</v>
      </c>
      <c r="F274" s="12"/>
      <c r="G274" s="11">
        <f t="shared" si="18"/>
        <v>0</v>
      </c>
      <c r="H274" s="11">
        <f t="shared" si="18"/>
        <v>0</v>
      </c>
    </row>
    <row r="275" spans="1:8" x14ac:dyDescent="0.25">
      <c r="A275" s="8">
        <v>5</v>
      </c>
      <c r="B275" s="9">
        <v>8</v>
      </c>
      <c r="C275" s="9">
        <v>1</v>
      </c>
      <c r="D275" s="9">
        <v>14</v>
      </c>
      <c r="E275" s="9" t="s">
        <v>443</v>
      </c>
      <c r="F275" s="12"/>
      <c r="G275" s="11">
        <f t="shared" si="18"/>
        <v>0</v>
      </c>
      <c r="H275" s="11">
        <f t="shared" si="18"/>
        <v>0</v>
      </c>
    </row>
    <row r="276" spans="1:8" x14ac:dyDescent="0.25">
      <c r="A276" s="8">
        <v>5</v>
      </c>
      <c r="B276" s="9">
        <v>8</v>
      </c>
      <c r="C276" s="9">
        <v>1</v>
      </c>
      <c r="D276" s="9">
        <v>90</v>
      </c>
      <c r="E276" s="9" t="s">
        <v>444</v>
      </c>
      <c r="F276" s="12"/>
      <c r="G276" s="11">
        <f t="shared" si="18"/>
        <v>0</v>
      </c>
      <c r="H276" s="11">
        <f t="shared" si="18"/>
        <v>0</v>
      </c>
    </row>
    <row r="277" spans="1:8" x14ac:dyDescent="0.25">
      <c r="A277" s="52">
        <v>5</v>
      </c>
      <c r="B277" s="53">
        <v>8</v>
      </c>
      <c r="C277" s="53">
        <v>2</v>
      </c>
      <c r="D277" s="54"/>
      <c r="E277" s="53" t="s">
        <v>445</v>
      </c>
      <c r="F277" s="55">
        <f>F278+F279+F280+F281</f>
        <v>0</v>
      </c>
      <c r="G277" s="56">
        <f t="shared" si="18"/>
        <v>0</v>
      </c>
      <c r="H277" s="56">
        <f t="shared" si="18"/>
        <v>0</v>
      </c>
    </row>
    <row r="278" spans="1:8" x14ac:dyDescent="0.25">
      <c r="A278" s="8">
        <v>5</v>
      </c>
      <c r="B278" s="9">
        <v>8</v>
      </c>
      <c r="C278" s="9">
        <v>2</v>
      </c>
      <c r="D278" s="9">
        <v>3</v>
      </c>
      <c r="E278" s="9" t="s">
        <v>446</v>
      </c>
      <c r="F278" s="12"/>
      <c r="G278" s="11">
        <f t="shared" si="18"/>
        <v>0</v>
      </c>
      <c r="H278" s="11">
        <f t="shared" si="18"/>
        <v>0</v>
      </c>
    </row>
    <row r="279" spans="1:8" ht="39" x14ac:dyDescent="0.25">
      <c r="A279" s="8">
        <v>5</v>
      </c>
      <c r="B279" s="9">
        <v>8</v>
      </c>
      <c r="C279" s="9">
        <v>2</v>
      </c>
      <c r="D279" s="9">
        <v>4</v>
      </c>
      <c r="E279" s="9" t="s">
        <v>447</v>
      </c>
      <c r="F279" s="12"/>
      <c r="G279" s="11">
        <f t="shared" si="18"/>
        <v>0</v>
      </c>
      <c r="H279" s="11">
        <f t="shared" si="18"/>
        <v>0</v>
      </c>
    </row>
    <row r="280" spans="1:8" x14ac:dyDescent="0.25">
      <c r="A280" s="8">
        <v>5</v>
      </c>
      <c r="B280" s="9">
        <v>8</v>
      </c>
      <c r="C280" s="9">
        <v>2</v>
      </c>
      <c r="D280" s="9">
        <v>10</v>
      </c>
      <c r="E280" s="9" t="s">
        <v>441</v>
      </c>
      <c r="F280" s="18">
        <f>GELİR!E234*0.05</f>
        <v>0</v>
      </c>
      <c r="G280" s="18">
        <f>GELİR!F234*0.05</f>
        <v>0</v>
      </c>
      <c r="H280" s="18">
        <f>GELİR!G234*0.05</f>
        <v>0</v>
      </c>
    </row>
    <row r="281" spans="1:8" x14ac:dyDescent="0.25">
      <c r="A281" s="8">
        <v>5</v>
      </c>
      <c r="B281" s="9">
        <v>8</v>
      </c>
      <c r="C281" s="9">
        <v>2</v>
      </c>
      <c r="D281" s="9">
        <v>90</v>
      </c>
      <c r="E281" s="9" t="s">
        <v>448</v>
      </c>
      <c r="F281" s="12"/>
      <c r="G281" s="11">
        <f t="shared" si="18"/>
        <v>0</v>
      </c>
      <c r="H281" s="11">
        <f t="shared" si="18"/>
        <v>0</v>
      </c>
    </row>
    <row r="282" spans="1:8" ht="15.75" x14ac:dyDescent="0.25">
      <c r="A282" s="25">
        <v>6</v>
      </c>
      <c r="B282" s="26"/>
      <c r="C282" s="26"/>
      <c r="D282" s="26"/>
      <c r="E282" s="27" t="s">
        <v>449</v>
      </c>
      <c r="F282" s="28">
        <f>F283+F311+F314+F327+F332</f>
        <v>0</v>
      </c>
      <c r="G282" s="24">
        <f t="shared" si="18"/>
        <v>0</v>
      </c>
      <c r="H282" s="24">
        <f t="shared" si="18"/>
        <v>0</v>
      </c>
    </row>
    <row r="283" spans="1:8" ht="39" x14ac:dyDescent="0.25">
      <c r="A283" s="57">
        <v>6</v>
      </c>
      <c r="B283" s="58">
        <v>1</v>
      </c>
      <c r="C283" s="59"/>
      <c r="D283" s="59"/>
      <c r="E283" s="58" t="s">
        <v>450</v>
      </c>
      <c r="F283" s="60">
        <f>F284+F289+F296+F303+F306+F308</f>
        <v>0</v>
      </c>
      <c r="G283" s="61">
        <f t="shared" si="18"/>
        <v>0</v>
      </c>
      <c r="H283" s="61">
        <f t="shared" si="18"/>
        <v>0</v>
      </c>
    </row>
    <row r="284" spans="1:8" x14ac:dyDescent="0.25">
      <c r="A284" s="52">
        <v>6</v>
      </c>
      <c r="B284" s="53">
        <v>1</v>
      </c>
      <c r="C284" s="53">
        <v>1</v>
      </c>
      <c r="D284" s="54"/>
      <c r="E284" s="53" t="s">
        <v>451</v>
      </c>
      <c r="F284" s="55">
        <f>F285+F286+F287+F288</f>
        <v>0</v>
      </c>
      <c r="G284" s="56">
        <f t="shared" si="18"/>
        <v>0</v>
      </c>
      <c r="H284" s="56">
        <f t="shared" si="18"/>
        <v>0</v>
      </c>
    </row>
    <row r="285" spans="1:8" x14ac:dyDescent="0.25">
      <c r="A285" s="8">
        <v>6</v>
      </c>
      <c r="B285" s="9">
        <v>1</v>
      </c>
      <c r="C285" s="9">
        <v>1</v>
      </c>
      <c r="D285" s="9">
        <v>1</v>
      </c>
      <c r="E285" s="9" t="s">
        <v>452</v>
      </c>
      <c r="F285" s="12"/>
      <c r="G285" s="11">
        <f t="shared" si="18"/>
        <v>0</v>
      </c>
      <c r="H285" s="11">
        <f t="shared" si="18"/>
        <v>0</v>
      </c>
    </row>
    <row r="286" spans="1:8" x14ac:dyDescent="0.25">
      <c r="A286" s="8">
        <v>6</v>
      </c>
      <c r="B286" s="9">
        <v>1</v>
      </c>
      <c r="C286" s="9">
        <v>1</v>
      </c>
      <c r="D286" s="9">
        <v>3</v>
      </c>
      <c r="E286" s="9" t="s">
        <v>453</v>
      </c>
      <c r="F286" s="12"/>
      <c r="G286" s="11">
        <f t="shared" ref="G286:H301" si="19">F286*10%+F286</f>
        <v>0</v>
      </c>
      <c r="H286" s="11">
        <f t="shared" si="19"/>
        <v>0</v>
      </c>
    </row>
    <row r="287" spans="1:8" x14ac:dyDescent="0.25">
      <c r="A287" s="8">
        <v>6</v>
      </c>
      <c r="B287" s="9">
        <v>1</v>
      </c>
      <c r="C287" s="9">
        <v>1</v>
      </c>
      <c r="D287" s="9">
        <v>4</v>
      </c>
      <c r="E287" s="9" t="s">
        <v>454</v>
      </c>
      <c r="F287" s="12"/>
      <c r="G287" s="11">
        <f t="shared" si="19"/>
        <v>0</v>
      </c>
      <c r="H287" s="11">
        <f t="shared" si="19"/>
        <v>0</v>
      </c>
    </row>
    <row r="288" spans="1:8" x14ac:dyDescent="0.25">
      <c r="A288" s="8">
        <v>6</v>
      </c>
      <c r="B288" s="9">
        <v>1</v>
      </c>
      <c r="C288" s="9">
        <v>1</v>
      </c>
      <c r="D288" s="9">
        <v>90</v>
      </c>
      <c r="E288" s="9" t="s">
        <v>455</v>
      </c>
      <c r="F288" s="12"/>
      <c r="G288" s="11">
        <f t="shared" si="19"/>
        <v>0</v>
      </c>
      <c r="H288" s="11">
        <f t="shared" si="19"/>
        <v>0</v>
      </c>
    </row>
    <row r="289" spans="1:8" ht="26.25" x14ac:dyDescent="0.25">
      <c r="A289" s="52">
        <v>6</v>
      </c>
      <c r="B289" s="53">
        <v>1</v>
      </c>
      <c r="C289" s="53">
        <v>2</v>
      </c>
      <c r="D289" s="54"/>
      <c r="E289" s="53" t="s">
        <v>456</v>
      </c>
      <c r="F289" s="55">
        <f>F290+F291+F292+F293+F294+F295</f>
        <v>0</v>
      </c>
      <c r="G289" s="56">
        <f t="shared" si="19"/>
        <v>0</v>
      </c>
      <c r="H289" s="56">
        <f t="shared" si="19"/>
        <v>0</v>
      </c>
    </row>
    <row r="290" spans="1:8" x14ac:dyDescent="0.25">
      <c r="A290" s="8">
        <v>6</v>
      </c>
      <c r="B290" s="9">
        <v>1</v>
      </c>
      <c r="C290" s="9">
        <v>2</v>
      </c>
      <c r="D290" s="9">
        <v>1</v>
      </c>
      <c r="E290" s="9" t="s">
        <v>457</v>
      </c>
      <c r="F290" s="12"/>
      <c r="G290" s="11">
        <f t="shared" si="19"/>
        <v>0</v>
      </c>
      <c r="H290" s="11">
        <f t="shared" si="19"/>
        <v>0</v>
      </c>
    </row>
    <row r="291" spans="1:8" x14ac:dyDescent="0.25">
      <c r="A291" s="8">
        <v>6</v>
      </c>
      <c r="B291" s="9">
        <v>1</v>
      </c>
      <c r="C291" s="9">
        <v>2</v>
      </c>
      <c r="D291" s="9">
        <v>2</v>
      </c>
      <c r="E291" s="9" t="s">
        <v>458</v>
      </c>
      <c r="F291" s="12"/>
      <c r="G291" s="11">
        <f t="shared" si="19"/>
        <v>0</v>
      </c>
      <c r="H291" s="11">
        <f t="shared" si="19"/>
        <v>0</v>
      </c>
    </row>
    <row r="292" spans="1:8" x14ac:dyDescent="0.25">
      <c r="A292" s="8">
        <v>6</v>
      </c>
      <c r="B292" s="9">
        <v>1</v>
      </c>
      <c r="C292" s="9">
        <v>2</v>
      </c>
      <c r="D292" s="9">
        <v>3</v>
      </c>
      <c r="E292" s="9" t="s">
        <v>459</v>
      </c>
      <c r="F292" s="12"/>
      <c r="G292" s="11">
        <f t="shared" si="19"/>
        <v>0</v>
      </c>
      <c r="H292" s="11">
        <f t="shared" si="19"/>
        <v>0</v>
      </c>
    </row>
    <row r="293" spans="1:8" x14ac:dyDescent="0.25">
      <c r="A293" s="8">
        <v>6</v>
      </c>
      <c r="B293" s="9">
        <v>1</v>
      </c>
      <c r="C293" s="9">
        <v>2</v>
      </c>
      <c r="D293" s="9">
        <v>4</v>
      </c>
      <c r="E293" s="9" t="s">
        <v>460</v>
      </c>
      <c r="F293" s="12"/>
      <c r="G293" s="11">
        <f t="shared" si="19"/>
        <v>0</v>
      </c>
      <c r="H293" s="11">
        <f t="shared" si="19"/>
        <v>0</v>
      </c>
    </row>
    <row r="294" spans="1:8" x14ac:dyDescent="0.25">
      <c r="A294" s="8">
        <v>6</v>
      </c>
      <c r="B294" s="9">
        <v>1</v>
      </c>
      <c r="C294" s="9">
        <v>2</v>
      </c>
      <c r="D294" s="9">
        <v>5</v>
      </c>
      <c r="E294" s="9" t="s">
        <v>461</v>
      </c>
      <c r="F294" s="12"/>
      <c r="G294" s="11">
        <f t="shared" si="19"/>
        <v>0</v>
      </c>
      <c r="H294" s="11">
        <f t="shared" si="19"/>
        <v>0</v>
      </c>
    </row>
    <row r="295" spans="1:8" x14ac:dyDescent="0.25">
      <c r="A295" s="8">
        <v>6</v>
      </c>
      <c r="B295" s="9">
        <v>1</v>
      </c>
      <c r="C295" s="9">
        <v>2</v>
      </c>
      <c r="D295" s="9">
        <v>90</v>
      </c>
      <c r="E295" s="9" t="s">
        <v>462</v>
      </c>
      <c r="F295" s="12"/>
      <c r="G295" s="11">
        <f t="shared" si="19"/>
        <v>0</v>
      </c>
      <c r="H295" s="11">
        <f t="shared" si="19"/>
        <v>0</v>
      </c>
    </row>
    <row r="296" spans="1:8" x14ac:dyDescent="0.25">
      <c r="A296" s="52">
        <v>6</v>
      </c>
      <c r="B296" s="53">
        <v>1</v>
      </c>
      <c r="C296" s="53">
        <v>3</v>
      </c>
      <c r="D296" s="54"/>
      <c r="E296" s="53" t="s">
        <v>463</v>
      </c>
      <c r="F296" s="55">
        <f>F297+F298+F299+F300+F301+F302</f>
        <v>0</v>
      </c>
      <c r="G296" s="56">
        <f t="shared" si="19"/>
        <v>0</v>
      </c>
      <c r="H296" s="56">
        <f t="shared" si="19"/>
        <v>0</v>
      </c>
    </row>
    <row r="297" spans="1:8" x14ac:dyDescent="0.25">
      <c r="A297" s="8">
        <v>6</v>
      </c>
      <c r="B297" s="9">
        <v>1</v>
      </c>
      <c r="C297" s="9">
        <v>3</v>
      </c>
      <c r="D297" s="9">
        <v>1</v>
      </c>
      <c r="E297" s="9" t="s">
        <v>464</v>
      </c>
      <c r="F297" s="12"/>
      <c r="G297" s="11">
        <f t="shared" si="19"/>
        <v>0</v>
      </c>
      <c r="H297" s="11">
        <f t="shared" si="19"/>
        <v>0</v>
      </c>
    </row>
    <row r="298" spans="1:8" x14ac:dyDescent="0.25">
      <c r="A298" s="8">
        <v>6</v>
      </c>
      <c r="B298" s="9">
        <v>1</v>
      </c>
      <c r="C298" s="9">
        <v>3</v>
      </c>
      <c r="D298" s="9">
        <v>2</v>
      </c>
      <c r="E298" s="9" t="s">
        <v>465</v>
      </c>
      <c r="F298" s="12"/>
      <c r="G298" s="11">
        <f t="shared" si="19"/>
        <v>0</v>
      </c>
      <c r="H298" s="11">
        <f t="shared" si="19"/>
        <v>0</v>
      </c>
    </row>
    <row r="299" spans="1:8" x14ac:dyDescent="0.25">
      <c r="A299" s="8">
        <v>6</v>
      </c>
      <c r="B299" s="9">
        <v>1</v>
      </c>
      <c r="C299" s="9">
        <v>3</v>
      </c>
      <c r="D299" s="9">
        <v>3</v>
      </c>
      <c r="E299" s="9" t="s">
        <v>466</v>
      </c>
      <c r="F299" s="12"/>
      <c r="G299" s="11">
        <f t="shared" si="19"/>
        <v>0</v>
      </c>
      <c r="H299" s="11">
        <f t="shared" si="19"/>
        <v>0</v>
      </c>
    </row>
    <row r="300" spans="1:8" x14ac:dyDescent="0.25">
      <c r="A300" s="8">
        <v>6</v>
      </c>
      <c r="B300" s="9">
        <v>1</v>
      </c>
      <c r="C300" s="9">
        <v>3</v>
      </c>
      <c r="D300" s="9">
        <v>4</v>
      </c>
      <c r="E300" s="9" t="s">
        <v>467</v>
      </c>
      <c r="F300" s="12"/>
      <c r="G300" s="11">
        <f t="shared" si="19"/>
        <v>0</v>
      </c>
      <c r="H300" s="11">
        <f t="shared" si="19"/>
        <v>0</v>
      </c>
    </row>
    <row r="301" spans="1:8" x14ac:dyDescent="0.25">
      <c r="A301" s="8">
        <v>6</v>
      </c>
      <c r="B301" s="9">
        <v>1</v>
      </c>
      <c r="C301" s="9">
        <v>3</v>
      </c>
      <c r="D301" s="9">
        <v>5</v>
      </c>
      <c r="E301" s="9" t="s">
        <v>468</v>
      </c>
      <c r="F301" s="12"/>
      <c r="G301" s="11">
        <f t="shared" si="19"/>
        <v>0</v>
      </c>
      <c r="H301" s="11">
        <f t="shared" si="19"/>
        <v>0</v>
      </c>
    </row>
    <row r="302" spans="1:8" x14ac:dyDescent="0.25">
      <c r="A302" s="8">
        <v>6</v>
      </c>
      <c r="B302" s="9">
        <v>1</v>
      </c>
      <c r="C302" s="9">
        <v>3</v>
      </c>
      <c r="D302" s="9">
        <v>90</v>
      </c>
      <c r="E302" s="9" t="s">
        <v>469</v>
      </c>
      <c r="F302" s="12"/>
      <c r="G302" s="11">
        <f t="shared" ref="G302:H317" si="20">F302*10%+F302</f>
        <v>0</v>
      </c>
      <c r="H302" s="11">
        <f t="shared" si="20"/>
        <v>0</v>
      </c>
    </row>
    <row r="303" spans="1:8" x14ac:dyDescent="0.25">
      <c r="A303" s="52">
        <v>6</v>
      </c>
      <c r="B303" s="53">
        <v>1</v>
      </c>
      <c r="C303" s="53">
        <v>4</v>
      </c>
      <c r="D303" s="54"/>
      <c r="E303" s="53" t="s">
        <v>470</v>
      </c>
      <c r="F303" s="55">
        <f>F304+F305</f>
        <v>0</v>
      </c>
      <c r="G303" s="56">
        <f t="shared" si="20"/>
        <v>0</v>
      </c>
      <c r="H303" s="56">
        <f t="shared" si="20"/>
        <v>0</v>
      </c>
    </row>
    <row r="304" spans="1:8" x14ac:dyDescent="0.25">
      <c r="A304" s="8">
        <v>6</v>
      </c>
      <c r="B304" s="9">
        <v>1</v>
      </c>
      <c r="C304" s="9">
        <v>4</v>
      </c>
      <c r="D304" s="9">
        <v>1</v>
      </c>
      <c r="E304" s="9" t="s">
        <v>471</v>
      </c>
      <c r="F304" s="12"/>
      <c r="G304" s="11">
        <f t="shared" si="20"/>
        <v>0</v>
      </c>
      <c r="H304" s="11">
        <f t="shared" si="20"/>
        <v>0</v>
      </c>
    </row>
    <row r="305" spans="1:8" x14ac:dyDescent="0.25">
      <c r="A305" s="8">
        <v>6</v>
      </c>
      <c r="B305" s="9">
        <v>1</v>
      </c>
      <c r="C305" s="9">
        <v>4</v>
      </c>
      <c r="D305" s="9">
        <v>90</v>
      </c>
      <c r="E305" s="9" t="s">
        <v>472</v>
      </c>
      <c r="F305" s="12"/>
      <c r="G305" s="11">
        <f t="shared" si="20"/>
        <v>0</v>
      </c>
      <c r="H305" s="11">
        <f t="shared" si="20"/>
        <v>0</v>
      </c>
    </row>
    <row r="306" spans="1:8" x14ac:dyDescent="0.25">
      <c r="A306" s="52">
        <v>6</v>
      </c>
      <c r="B306" s="53">
        <v>1</v>
      </c>
      <c r="C306" s="53">
        <v>5</v>
      </c>
      <c r="D306" s="54"/>
      <c r="E306" s="53" t="s">
        <v>473</v>
      </c>
      <c r="F306" s="55">
        <f>F307</f>
        <v>0</v>
      </c>
      <c r="G306" s="56">
        <f t="shared" si="20"/>
        <v>0</v>
      </c>
      <c r="H306" s="56">
        <f t="shared" si="20"/>
        <v>0</v>
      </c>
    </row>
    <row r="307" spans="1:8" x14ac:dyDescent="0.25">
      <c r="A307" s="8">
        <v>6</v>
      </c>
      <c r="B307" s="9">
        <v>1</v>
      </c>
      <c r="C307" s="9">
        <v>5</v>
      </c>
      <c r="D307" s="9">
        <v>1</v>
      </c>
      <c r="E307" s="9" t="s">
        <v>474</v>
      </c>
      <c r="F307" s="12"/>
      <c r="G307" s="11">
        <f t="shared" si="20"/>
        <v>0</v>
      </c>
      <c r="H307" s="11">
        <f t="shared" si="20"/>
        <v>0</v>
      </c>
    </row>
    <row r="308" spans="1:8" x14ac:dyDescent="0.25">
      <c r="A308" s="52">
        <v>6</v>
      </c>
      <c r="B308" s="53">
        <v>1</v>
      </c>
      <c r="C308" s="53">
        <v>6</v>
      </c>
      <c r="D308" s="54"/>
      <c r="E308" s="53" t="s">
        <v>475</v>
      </c>
      <c r="F308" s="55">
        <f>F309+F310</f>
        <v>0</v>
      </c>
      <c r="G308" s="56">
        <f t="shared" si="20"/>
        <v>0</v>
      </c>
      <c r="H308" s="56">
        <f t="shared" si="20"/>
        <v>0</v>
      </c>
    </row>
    <row r="309" spans="1:8" x14ac:dyDescent="0.25">
      <c r="A309" s="8">
        <v>6</v>
      </c>
      <c r="B309" s="9">
        <v>1</v>
      </c>
      <c r="C309" s="9">
        <v>6</v>
      </c>
      <c r="D309" s="9">
        <v>1</v>
      </c>
      <c r="E309" s="9" t="s">
        <v>476</v>
      </c>
      <c r="F309" s="12"/>
      <c r="G309" s="11">
        <f t="shared" si="20"/>
        <v>0</v>
      </c>
      <c r="H309" s="11">
        <f t="shared" si="20"/>
        <v>0</v>
      </c>
    </row>
    <row r="310" spans="1:8" x14ac:dyDescent="0.25">
      <c r="A310" s="8">
        <v>6</v>
      </c>
      <c r="B310" s="9">
        <v>1</v>
      </c>
      <c r="C310" s="9">
        <v>6</v>
      </c>
      <c r="D310" s="9">
        <v>90</v>
      </c>
      <c r="E310" s="9" t="s">
        <v>477</v>
      </c>
      <c r="F310" s="13"/>
      <c r="G310" s="11">
        <f t="shared" si="20"/>
        <v>0</v>
      </c>
      <c r="H310" s="11">
        <f t="shared" si="20"/>
        <v>0</v>
      </c>
    </row>
    <row r="311" spans="1:8" x14ac:dyDescent="0.25">
      <c r="A311" s="57">
        <v>6</v>
      </c>
      <c r="B311" s="58">
        <v>3</v>
      </c>
      <c r="C311" s="59"/>
      <c r="D311" s="59"/>
      <c r="E311" s="58" t="s">
        <v>414</v>
      </c>
      <c r="F311" s="60">
        <f>F312</f>
        <v>0</v>
      </c>
      <c r="G311" s="61">
        <f t="shared" si="20"/>
        <v>0</v>
      </c>
      <c r="H311" s="61">
        <f t="shared" si="20"/>
        <v>0</v>
      </c>
    </row>
    <row r="312" spans="1:8" x14ac:dyDescent="0.25">
      <c r="A312" s="52">
        <v>6</v>
      </c>
      <c r="B312" s="53">
        <v>3</v>
      </c>
      <c r="C312" s="53">
        <v>1</v>
      </c>
      <c r="D312" s="54"/>
      <c r="E312" s="53" t="s">
        <v>478</v>
      </c>
      <c r="F312" s="55">
        <f>F313</f>
        <v>0</v>
      </c>
      <c r="G312" s="56">
        <f t="shared" si="20"/>
        <v>0</v>
      </c>
      <c r="H312" s="56">
        <f t="shared" si="20"/>
        <v>0</v>
      </c>
    </row>
    <row r="313" spans="1:8" x14ac:dyDescent="0.25">
      <c r="A313" s="8">
        <v>6</v>
      </c>
      <c r="B313" s="9">
        <v>3</v>
      </c>
      <c r="C313" s="9">
        <v>1</v>
      </c>
      <c r="D313" s="9">
        <v>1</v>
      </c>
      <c r="E313" s="9" t="s">
        <v>478</v>
      </c>
      <c r="F313" s="12"/>
      <c r="G313" s="11">
        <f t="shared" si="20"/>
        <v>0</v>
      </c>
      <c r="H313" s="11">
        <f t="shared" si="20"/>
        <v>0</v>
      </c>
    </row>
    <row r="314" spans="1:8" ht="26.25" x14ac:dyDescent="0.25">
      <c r="A314" s="57">
        <v>6</v>
      </c>
      <c r="B314" s="58">
        <v>5</v>
      </c>
      <c r="C314" s="59"/>
      <c r="D314" s="59"/>
      <c r="E314" s="58" t="s">
        <v>479</v>
      </c>
      <c r="F314" s="60">
        <f>F315+F317+F323+F325</f>
        <v>0</v>
      </c>
      <c r="G314" s="61">
        <f t="shared" si="20"/>
        <v>0</v>
      </c>
      <c r="H314" s="61">
        <f t="shared" si="20"/>
        <v>0</v>
      </c>
    </row>
    <row r="315" spans="1:8" x14ac:dyDescent="0.25">
      <c r="A315" s="52">
        <v>6</v>
      </c>
      <c r="B315" s="53">
        <v>5</v>
      </c>
      <c r="C315" s="53">
        <v>1</v>
      </c>
      <c r="D315" s="54"/>
      <c r="E315" s="53" t="s">
        <v>321</v>
      </c>
      <c r="F315" s="55">
        <f>F316</f>
        <v>0</v>
      </c>
      <c r="G315" s="56">
        <f t="shared" si="20"/>
        <v>0</v>
      </c>
      <c r="H315" s="56">
        <f t="shared" si="20"/>
        <v>0</v>
      </c>
    </row>
    <row r="316" spans="1:8" x14ac:dyDescent="0.25">
      <c r="A316" s="8">
        <v>6</v>
      </c>
      <c r="B316" s="9">
        <v>5</v>
      </c>
      <c r="C316" s="9">
        <v>1</v>
      </c>
      <c r="D316" s="9">
        <v>90</v>
      </c>
      <c r="E316" s="9" t="s">
        <v>239</v>
      </c>
      <c r="F316" s="12"/>
      <c r="G316" s="11">
        <f t="shared" si="20"/>
        <v>0</v>
      </c>
      <c r="H316" s="11">
        <f t="shared" si="20"/>
        <v>0</v>
      </c>
    </row>
    <row r="317" spans="1:8" x14ac:dyDescent="0.25">
      <c r="A317" s="52">
        <v>6</v>
      </c>
      <c r="B317" s="53">
        <v>5</v>
      </c>
      <c r="C317" s="53">
        <v>2</v>
      </c>
      <c r="D317" s="54"/>
      <c r="E317" s="53" t="s">
        <v>480</v>
      </c>
      <c r="F317" s="55">
        <f>F318+F319+F320+F321+F322</f>
        <v>0</v>
      </c>
      <c r="G317" s="56">
        <f t="shared" si="20"/>
        <v>0</v>
      </c>
      <c r="H317" s="56">
        <f t="shared" si="20"/>
        <v>0</v>
      </c>
    </row>
    <row r="318" spans="1:8" x14ac:dyDescent="0.25">
      <c r="A318" s="8">
        <v>6</v>
      </c>
      <c r="B318" s="9">
        <v>5</v>
      </c>
      <c r="C318" s="9">
        <v>2</v>
      </c>
      <c r="D318" s="9">
        <v>1</v>
      </c>
      <c r="E318" s="9" t="s">
        <v>481</v>
      </c>
      <c r="F318" s="12"/>
      <c r="G318" s="11">
        <f t="shared" ref="G318:H329" si="21">F318*10%+F318</f>
        <v>0</v>
      </c>
      <c r="H318" s="11">
        <f t="shared" si="21"/>
        <v>0</v>
      </c>
    </row>
    <row r="319" spans="1:8" x14ac:dyDescent="0.25">
      <c r="A319" s="8">
        <v>6</v>
      </c>
      <c r="B319" s="9">
        <v>5</v>
      </c>
      <c r="C319" s="9">
        <v>2</v>
      </c>
      <c r="D319" s="9">
        <v>2</v>
      </c>
      <c r="E319" s="9" t="s">
        <v>482</v>
      </c>
      <c r="F319" s="12"/>
      <c r="G319" s="11">
        <f t="shared" si="21"/>
        <v>0</v>
      </c>
      <c r="H319" s="11">
        <f t="shared" si="21"/>
        <v>0</v>
      </c>
    </row>
    <row r="320" spans="1:8" x14ac:dyDescent="0.25">
      <c r="A320" s="8">
        <v>6</v>
      </c>
      <c r="B320" s="9">
        <v>5</v>
      </c>
      <c r="C320" s="9">
        <v>2</v>
      </c>
      <c r="D320" s="9">
        <v>3</v>
      </c>
      <c r="E320" s="9" t="s">
        <v>483</v>
      </c>
      <c r="F320" s="12"/>
      <c r="G320" s="11">
        <f t="shared" si="21"/>
        <v>0</v>
      </c>
      <c r="H320" s="11">
        <f t="shared" si="21"/>
        <v>0</v>
      </c>
    </row>
    <row r="321" spans="1:8" x14ac:dyDescent="0.25">
      <c r="A321" s="8">
        <v>6</v>
      </c>
      <c r="B321" s="9">
        <v>5</v>
      </c>
      <c r="C321" s="9">
        <v>2</v>
      </c>
      <c r="D321" s="9">
        <v>4</v>
      </c>
      <c r="E321" s="9" t="s">
        <v>484</v>
      </c>
      <c r="F321" s="12"/>
      <c r="G321" s="11">
        <f t="shared" si="21"/>
        <v>0</v>
      </c>
      <c r="H321" s="11">
        <f t="shared" si="21"/>
        <v>0</v>
      </c>
    </row>
    <row r="322" spans="1:8" x14ac:dyDescent="0.25">
      <c r="A322" s="8">
        <v>6</v>
      </c>
      <c r="B322" s="9">
        <v>5</v>
      </c>
      <c r="C322" s="9">
        <v>2</v>
      </c>
      <c r="D322" s="9">
        <v>90</v>
      </c>
      <c r="E322" s="9" t="s">
        <v>239</v>
      </c>
      <c r="F322" s="12"/>
      <c r="G322" s="11">
        <f t="shared" si="21"/>
        <v>0</v>
      </c>
      <c r="H322" s="11">
        <f t="shared" si="21"/>
        <v>0</v>
      </c>
    </row>
    <row r="323" spans="1:8" x14ac:dyDescent="0.25">
      <c r="A323" s="52">
        <v>6</v>
      </c>
      <c r="B323" s="53">
        <v>5</v>
      </c>
      <c r="C323" s="53">
        <v>5</v>
      </c>
      <c r="D323" s="54"/>
      <c r="E323" s="53" t="s">
        <v>363</v>
      </c>
      <c r="F323" s="55">
        <f>F324</f>
        <v>0</v>
      </c>
      <c r="G323" s="56">
        <f t="shared" si="21"/>
        <v>0</v>
      </c>
      <c r="H323" s="56">
        <f t="shared" si="21"/>
        <v>0</v>
      </c>
    </row>
    <row r="324" spans="1:8" ht="26.25" x14ac:dyDescent="0.25">
      <c r="A324" s="8">
        <v>6</v>
      </c>
      <c r="B324" s="9">
        <v>5</v>
      </c>
      <c r="C324" s="9">
        <v>5</v>
      </c>
      <c r="D324" s="9">
        <v>2</v>
      </c>
      <c r="E324" s="9" t="s">
        <v>365</v>
      </c>
      <c r="F324" s="12"/>
      <c r="G324" s="11">
        <f t="shared" si="21"/>
        <v>0</v>
      </c>
      <c r="H324" s="11">
        <f t="shared" si="21"/>
        <v>0</v>
      </c>
    </row>
    <row r="325" spans="1:8" x14ac:dyDescent="0.25">
      <c r="A325" s="52">
        <v>6</v>
      </c>
      <c r="B325" s="53">
        <v>5</v>
      </c>
      <c r="C325" s="53">
        <v>9</v>
      </c>
      <c r="D325" s="54"/>
      <c r="E325" s="53" t="s">
        <v>239</v>
      </c>
      <c r="F325" s="55">
        <f>F326</f>
        <v>0</v>
      </c>
      <c r="G325" s="56">
        <f t="shared" si="21"/>
        <v>0</v>
      </c>
      <c r="H325" s="56">
        <f t="shared" si="21"/>
        <v>0</v>
      </c>
    </row>
    <row r="326" spans="1:8" x14ac:dyDescent="0.25">
      <c r="A326" s="8">
        <v>6</v>
      </c>
      <c r="B326" s="9">
        <v>5</v>
      </c>
      <c r="C326" s="9">
        <v>9</v>
      </c>
      <c r="D326" s="9">
        <v>1</v>
      </c>
      <c r="E326" s="9" t="s">
        <v>239</v>
      </c>
      <c r="F326" s="12"/>
      <c r="G326" s="11">
        <f t="shared" si="21"/>
        <v>0</v>
      </c>
      <c r="H326" s="11">
        <f t="shared" si="21"/>
        <v>0</v>
      </c>
    </row>
    <row r="327" spans="1:8" ht="26.25" x14ac:dyDescent="0.25">
      <c r="A327" s="57">
        <v>6</v>
      </c>
      <c r="B327" s="58">
        <v>6</v>
      </c>
      <c r="C327" s="59"/>
      <c r="D327" s="59"/>
      <c r="E327" s="58" t="s">
        <v>485</v>
      </c>
      <c r="F327" s="60">
        <f>F328+F330</f>
        <v>0</v>
      </c>
      <c r="G327" s="61">
        <f t="shared" si="21"/>
        <v>0</v>
      </c>
      <c r="H327" s="61">
        <f t="shared" si="21"/>
        <v>0</v>
      </c>
    </row>
    <row r="328" spans="1:8" x14ac:dyDescent="0.25">
      <c r="A328" s="52">
        <v>6</v>
      </c>
      <c r="B328" s="53">
        <v>6</v>
      </c>
      <c r="C328" s="53">
        <v>5</v>
      </c>
      <c r="D328" s="54"/>
      <c r="E328" s="53" t="s">
        <v>363</v>
      </c>
      <c r="F328" s="55">
        <f>F329</f>
        <v>0</v>
      </c>
      <c r="G328" s="56">
        <f t="shared" si="21"/>
        <v>0</v>
      </c>
      <c r="H328" s="56">
        <f t="shared" si="21"/>
        <v>0</v>
      </c>
    </row>
    <row r="329" spans="1:8" ht="26.25" x14ac:dyDescent="0.25">
      <c r="A329" s="8">
        <v>6</v>
      </c>
      <c r="B329" s="9">
        <v>6</v>
      </c>
      <c r="C329" s="9">
        <v>5</v>
      </c>
      <c r="D329" s="9">
        <v>2</v>
      </c>
      <c r="E329" s="9" t="s">
        <v>365</v>
      </c>
      <c r="F329" s="12"/>
      <c r="G329" s="11">
        <f t="shared" si="21"/>
        <v>0</v>
      </c>
      <c r="H329" s="11">
        <f t="shared" si="21"/>
        <v>0</v>
      </c>
    </row>
    <row r="330" spans="1:8" x14ac:dyDescent="0.25">
      <c r="A330" s="69">
        <v>6</v>
      </c>
      <c r="B330" s="70">
        <v>6</v>
      </c>
      <c r="C330" s="70">
        <v>7</v>
      </c>
      <c r="D330" s="70"/>
      <c r="E330" s="70" t="s">
        <v>486</v>
      </c>
      <c r="F330" s="71">
        <f>F331</f>
        <v>0</v>
      </c>
      <c r="G330" s="65">
        <f>F330*10%+F330</f>
        <v>0</v>
      </c>
      <c r="H330" s="65">
        <f>G330*10%+G330</f>
        <v>0</v>
      </c>
    </row>
    <row r="331" spans="1:8" x14ac:dyDescent="0.25">
      <c r="A331" s="8">
        <v>6</v>
      </c>
      <c r="B331" s="9">
        <v>6</v>
      </c>
      <c r="C331" s="9">
        <v>7</v>
      </c>
      <c r="D331" s="9">
        <v>1</v>
      </c>
      <c r="E331" s="9" t="s">
        <v>486</v>
      </c>
      <c r="F331" s="12"/>
      <c r="G331" s="11">
        <f>F331*10%+F331</f>
        <v>0</v>
      </c>
      <c r="H331" s="11">
        <f>G331*10%+G331</f>
        <v>0</v>
      </c>
    </row>
    <row r="332" spans="1:8" ht="26.25" x14ac:dyDescent="0.25">
      <c r="A332" s="57">
        <v>6</v>
      </c>
      <c r="B332" s="58">
        <v>7</v>
      </c>
      <c r="C332" s="59"/>
      <c r="D332" s="59"/>
      <c r="E332" s="58" t="s">
        <v>487</v>
      </c>
      <c r="F332" s="60">
        <f>F333+F339</f>
        <v>0</v>
      </c>
      <c r="G332" s="61">
        <f t="shared" ref="G332:H347" si="22">F332*10%+F332</f>
        <v>0</v>
      </c>
      <c r="H332" s="61">
        <f t="shared" si="22"/>
        <v>0</v>
      </c>
    </row>
    <row r="333" spans="1:8" x14ac:dyDescent="0.25">
      <c r="A333" s="52">
        <v>6</v>
      </c>
      <c r="B333" s="53">
        <v>7</v>
      </c>
      <c r="C333" s="53">
        <v>2</v>
      </c>
      <c r="D333" s="54"/>
      <c r="E333" s="53" t="s">
        <v>480</v>
      </c>
      <c r="F333" s="55">
        <f>F334+F335+F336+F337+F338</f>
        <v>0</v>
      </c>
      <c r="G333" s="56">
        <f t="shared" si="22"/>
        <v>0</v>
      </c>
      <c r="H333" s="56">
        <f t="shared" si="22"/>
        <v>0</v>
      </c>
    </row>
    <row r="334" spans="1:8" x14ac:dyDescent="0.25">
      <c r="A334" s="8">
        <v>6</v>
      </c>
      <c r="B334" s="9">
        <v>7</v>
      </c>
      <c r="C334" s="9">
        <v>2</v>
      </c>
      <c r="D334" s="9">
        <v>1</v>
      </c>
      <c r="E334" s="9" t="s">
        <v>481</v>
      </c>
      <c r="F334" s="12"/>
      <c r="G334" s="11">
        <f t="shared" si="22"/>
        <v>0</v>
      </c>
      <c r="H334" s="11">
        <f t="shared" si="22"/>
        <v>0</v>
      </c>
    </row>
    <row r="335" spans="1:8" x14ac:dyDescent="0.25">
      <c r="A335" s="8">
        <v>6</v>
      </c>
      <c r="B335" s="9">
        <v>7</v>
      </c>
      <c r="C335" s="9">
        <v>2</v>
      </c>
      <c r="D335" s="9">
        <v>2</v>
      </c>
      <c r="E335" s="9" t="s">
        <v>482</v>
      </c>
      <c r="F335" s="12"/>
      <c r="G335" s="11">
        <f t="shared" si="22"/>
        <v>0</v>
      </c>
      <c r="H335" s="11">
        <f t="shared" si="22"/>
        <v>0</v>
      </c>
    </row>
    <row r="336" spans="1:8" x14ac:dyDescent="0.25">
      <c r="A336" s="8">
        <v>6</v>
      </c>
      <c r="B336" s="9">
        <v>7</v>
      </c>
      <c r="C336" s="9">
        <v>2</v>
      </c>
      <c r="D336" s="9">
        <v>3</v>
      </c>
      <c r="E336" s="9" t="s">
        <v>483</v>
      </c>
      <c r="F336" s="12"/>
      <c r="G336" s="11">
        <f t="shared" si="22"/>
        <v>0</v>
      </c>
      <c r="H336" s="11">
        <f t="shared" si="22"/>
        <v>0</v>
      </c>
    </row>
    <row r="337" spans="1:8" x14ac:dyDescent="0.25">
      <c r="A337" s="8">
        <v>6</v>
      </c>
      <c r="B337" s="9">
        <v>7</v>
      </c>
      <c r="C337" s="9">
        <v>2</v>
      </c>
      <c r="D337" s="9">
        <v>4</v>
      </c>
      <c r="E337" s="9" t="s">
        <v>484</v>
      </c>
      <c r="F337" s="12"/>
      <c r="G337" s="11">
        <f t="shared" si="22"/>
        <v>0</v>
      </c>
      <c r="H337" s="11">
        <f t="shared" si="22"/>
        <v>0</v>
      </c>
    </row>
    <row r="338" spans="1:8" x14ac:dyDescent="0.25">
      <c r="A338" s="8">
        <v>6</v>
      </c>
      <c r="B338" s="9">
        <v>7</v>
      </c>
      <c r="C338" s="9">
        <v>2</v>
      </c>
      <c r="D338" s="9">
        <v>90</v>
      </c>
      <c r="E338" s="9" t="s">
        <v>239</v>
      </c>
      <c r="F338" s="12"/>
      <c r="G338" s="11">
        <f t="shared" si="22"/>
        <v>0</v>
      </c>
      <c r="H338" s="11">
        <f t="shared" si="22"/>
        <v>0</v>
      </c>
    </row>
    <row r="339" spans="1:8" x14ac:dyDescent="0.25">
      <c r="A339" s="52">
        <v>6</v>
      </c>
      <c r="B339" s="53">
        <v>7</v>
      </c>
      <c r="C339" s="53">
        <v>7</v>
      </c>
      <c r="D339" s="54"/>
      <c r="E339" s="53" t="s">
        <v>486</v>
      </c>
      <c r="F339" s="55">
        <f>F340</f>
        <v>0</v>
      </c>
      <c r="G339" s="56">
        <f t="shared" si="22"/>
        <v>0</v>
      </c>
      <c r="H339" s="56">
        <f t="shared" si="22"/>
        <v>0</v>
      </c>
    </row>
    <row r="340" spans="1:8" x14ac:dyDescent="0.25">
      <c r="A340" s="8">
        <v>6</v>
      </c>
      <c r="B340" s="9">
        <v>7</v>
      </c>
      <c r="C340" s="9">
        <v>7</v>
      </c>
      <c r="D340" s="9">
        <v>90</v>
      </c>
      <c r="E340" s="9" t="s">
        <v>488</v>
      </c>
      <c r="F340" s="12"/>
      <c r="G340" s="11">
        <f t="shared" si="22"/>
        <v>0</v>
      </c>
      <c r="H340" s="11">
        <f t="shared" si="22"/>
        <v>0</v>
      </c>
    </row>
    <row r="341" spans="1:8" ht="15.75" x14ac:dyDescent="0.25">
      <c r="A341" s="25">
        <v>10</v>
      </c>
      <c r="B341" s="26"/>
      <c r="C341" s="26"/>
      <c r="D341" s="26"/>
      <c r="E341" s="27" t="s">
        <v>489</v>
      </c>
      <c r="F341" s="28">
        <f>F342+F352</f>
        <v>0</v>
      </c>
      <c r="G341" s="24">
        <f t="shared" si="22"/>
        <v>0</v>
      </c>
      <c r="H341" s="24">
        <f t="shared" si="22"/>
        <v>0</v>
      </c>
    </row>
    <row r="342" spans="1:8" ht="26.25" x14ac:dyDescent="0.25">
      <c r="A342" s="57">
        <v>10</v>
      </c>
      <c r="B342" s="58">
        <v>2</v>
      </c>
      <c r="C342" s="59"/>
      <c r="D342" s="59"/>
      <c r="E342" s="58" t="s">
        <v>490</v>
      </c>
      <c r="F342" s="60">
        <f>F343+F346+F348</f>
        <v>0</v>
      </c>
      <c r="G342" s="61">
        <f t="shared" si="22"/>
        <v>0</v>
      </c>
      <c r="H342" s="61">
        <f t="shared" si="22"/>
        <v>0</v>
      </c>
    </row>
    <row r="343" spans="1:8" x14ac:dyDescent="0.25">
      <c r="A343" s="52">
        <v>10</v>
      </c>
      <c r="B343" s="53">
        <v>2</v>
      </c>
      <c r="C343" s="53">
        <v>1</v>
      </c>
      <c r="D343" s="54"/>
      <c r="E343" s="53" t="s">
        <v>491</v>
      </c>
      <c r="F343" s="55">
        <f>F344+F345</f>
        <v>0</v>
      </c>
      <c r="G343" s="56">
        <f t="shared" si="22"/>
        <v>0</v>
      </c>
      <c r="H343" s="56">
        <f t="shared" si="22"/>
        <v>0</v>
      </c>
    </row>
    <row r="344" spans="1:8" x14ac:dyDescent="0.25">
      <c r="A344" s="8">
        <v>10</v>
      </c>
      <c r="B344" s="9">
        <v>2</v>
      </c>
      <c r="C344" s="9">
        <v>1</v>
      </c>
      <c r="D344" s="9">
        <v>1</v>
      </c>
      <c r="E344" s="9" t="s">
        <v>492</v>
      </c>
      <c r="F344" s="12"/>
      <c r="G344" s="11">
        <f t="shared" si="22"/>
        <v>0</v>
      </c>
      <c r="H344" s="11">
        <f t="shared" si="22"/>
        <v>0</v>
      </c>
    </row>
    <row r="345" spans="1:8" x14ac:dyDescent="0.25">
      <c r="A345" s="8">
        <v>10</v>
      </c>
      <c r="B345" s="9">
        <v>2</v>
      </c>
      <c r="C345" s="9">
        <v>1</v>
      </c>
      <c r="D345" s="9">
        <v>2</v>
      </c>
      <c r="E345" s="9" t="s">
        <v>240</v>
      </c>
      <c r="F345" s="12"/>
      <c r="G345" s="11">
        <f t="shared" si="22"/>
        <v>0</v>
      </c>
      <c r="H345" s="11">
        <f t="shared" si="22"/>
        <v>0</v>
      </c>
    </row>
    <row r="346" spans="1:8" x14ac:dyDescent="0.25">
      <c r="A346" s="52">
        <v>10</v>
      </c>
      <c r="B346" s="53">
        <v>2</v>
      </c>
      <c r="C346" s="53">
        <v>2</v>
      </c>
      <c r="D346" s="54"/>
      <c r="E346" s="53" t="s">
        <v>493</v>
      </c>
      <c r="F346" s="55">
        <f>F347</f>
        <v>0</v>
      </c>
      <c r="G346" s="56">
        <f t="shared" si="22"/>
        <v>0</v>
      </c>
      <c r="H346" s="56">
        <f t="shared" si="22"/>
        <v>0</v>
      </c>
    </row>
    <row r="347" spans="1:8" x14ac:dyDescent="0.25">
      <c r="A347" s="8">
        <v>10</v>
      </c>
      <c r="B347" s="9">
        <v>2</v>
      </c>
      <c r="C347" s="9">
        <v>2</v>
      </c>
      <c r="D347" s="9">
        <v>1</v>
      </c>
      <c r="E347" s="9" t="s">
        <v>492</v>
      </c>
      <c r="F347" s="12"/>
      <c r="G347" s="11">
        <f t="shared" si="22"/>
        <v>0</v>
      </c>
      <c r="H347" s="11">
        <f t="shared" si="22"/>
        <v>0</v>
      </c>
    </row>
    <row r="348" spans="1:8" ht="26.25" x14ac:dyDescent="0.25">
      <c r="A348" s="52">
        <v>10</v>
      </c>
      <c r="B348" s="53">
        <v>2</v>
      </c>
      <c r="C348" s="53">
        <v>3</v>
      </c>
      <c r="D348" s="54"/>
      <c r="E348" s="53" t="s">
        <v>494</v>
      </c>
      <c r="F348" s="55">
        <f>F349+F350+F351</f>
        <v>0</v>
      </c>
      <c r="G348" s="56">
        <f t="shared" ref="G348:H354" si="23">F348*10%+F348</f>
        <v>0</v>
      </c>
      <c r="H348" s="56">
        <f t="shared" si="23"/>
        <v>0</v>
      </c>
    </row>
    <row r="349" spans="1:8" ht="26.25" x14ac:dyDescent="0.25">
      <c r="A349" s="8">
        <v>10</v>
      </c>
      <c r="B349" s="9">
        <v>2</v>
      </c>
      <c r="C349" s="9">
        <v>3</v>
      </c>
      <c r="D349" s="9">
        <v>1</v>
      </c>
      <c r="E349" s="9" t="s">
        <v>495</v>
      </c>
      <c r="F349" s="12"/>
      <c r="G349" s="11">
        <f t="shared" si="23"/>
        <v>0</v>
      </c>
      <c r="H349" s="11">
        <f t="shared" si="23"/>
        <v>0</v>
      </c>
    </row>
    <row r="350" spans="1:8" ht="26.25" x14ac:dyDescent="0.25">
      <c r="A350" s="8">
        <v>10</v>
      </c>
      <c r="B350" s="9">
        <v>2</v>
      </c>
      <c r="C350" s="9">
        <v>3</v>
      </c>
      <c r="D350" s="9">
        <v>2</v>
      </c>
      <c r="E350" s="9" t="s">
        <v>496</v>
      </c>
      <c r="F350" s="13"/>
      <c r="G350" s="11">
        <f t="shared" si="23"/>
        <v>0</v>
      </c>
      <c r="H350" s="11">
        <f t="shared" si="23"/>
        <v>0</v>
      </c>
    </row>
    <row r="351" spans="1:8" x14ac:dyDescent="0.25">
      <c r="A351" s="8">
        <v>10</v>
      </c>
      <c r="B351" s="9">
        <v>2</v>
      </c>
      <c r="C351" s="9">
        <v>3</v>
      </c>
      <c r="D351" s="9">
        <v>4</v>
      </c>
      <c r="E351" s="9" t="s">
        <v>497</v>
      </c>
      <c r="F351" s="13"/>
      <c r="G351" s="11">
        <f t="shared" si="23"/>
        <v>0</v>
      </c>
      <c r="H351" s="11">
        <f t="shared" si="23"/>
        <v>0</v>
      </c>
    </row>
    <row r="352" spans="1:8" x14ac:dyDescent="0.25">
      <c r="A352" s="57">
        <v>10</v>
      </c>
      <c r="B352" s="58">
        <v>3</v>
      </c>
      <c r="C352" s="59"/>
      <c r="D352" s="59"/>
      <c r="E352" s="58" t="s">
        <v>498</v>
      </c>
      <c r="F352" s="60">
        <f>F353</f>
        <v>0</v>
      </c>
      <c r="G352" s="61">
        <f t="shared" si="23"/>
        <v>0</v>
      </c>
      <c r="H352" s="61">
        <f t="shared" si="23"/>
        <v>0</v>
      </c>
    </row>
    <row r="353" spans="1:8" x14ac:dyDescent="0.25">
      <c r="A353" s="52">
        <v>1</v>
      </c>
      <c r="B353" s="53">
        <v>3</v>
      </c>
      <c r="C353" s="53">
        <v>1</v>
      </c>
      <c r="D353" s="54"/>
      <c r="E353" s="53" t="s">
        <v>498</v>
      </c>
      <c r="F353" s="55">
        <f>F354</f>
        <v>0</v>
      </c>
      <c r="G353" s="56">
        <f t="shared" si="23"/>
        <v>0</v>
      </c>
      <c r="H353" s="56">
        <f t="shared" si="23"/>
        <v>0</v>
      </c>
    </row>
    <row r="354" spans="1:8" x14ac:dyDescent="0.25">
      <c r="A354" s="8">
        <v>10</v>
      </c>
      <c r="B354" s="9">
        <v>3</v>
      </c>
      <c r="C354" s="9">
        <v>1</v>
      </c>
      <c r="D354" s="9">
        <v>1</v>
      </c>
      <c r="E354" s="9" t="s">
        <v>498</v>
      </c>
      <c r="F354" s="12"/>
      <c r="G354" s="11">
        <f t="shared" si="23"/>
        <v>0</v>
      </c>
      <c r="H354" s="11">
        <f t="shared" si="23"/>
        <v>0</v>
      </c>
    </row>
    <row r="355" spans="1:8" x14ac:dyDescent="0.25">
      <c r="A355" s="19"/>
      <c r="B355" s="19"/>
      <c r="C355" s="19"/>
      <c r="D355" s="19"/>
      <c r="E355" s="3" t="s">
        <v>226</v>
      </c>
      <c r="F355" s="20">
        <f>F5+F66+F86+F263+F282+F341</f>
        <v>0</v>
      </c>
      <c r="G355" s="20">
        <f>G5+G66+G86+G263+G282+G341</f>
        <v>0</v>
      </c>
      <c r="H355" s="20">
        <f>H5+H66+H86+H263+H282+H341</f>
        <v>0</v>
      </c>
    </row>
  </sheetData>
  <sheetProtection password="CC71" sheet="1" objects="1" scenarios="1"/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0" verticalDpi="0" r:id="rId1"/>
  <ignoredErrors>
    <ignoredError sqref="F142 F330" unlockedFormula="1"/>
    <ignoredError sqref="G95:H95 G269:H269 G280:H28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9"/>
  <sheetViews>
    <sheetView topLeftCell="A13" workbookViewId="0">
      <selection activeCell="L15" sqref="L15"/>
    </sheetView>
  </sheetViews>
  <sheetFormatPr defaultRowHeight="15" x14ac:dyDescent="0.25"/>
  <cols>
    <col min="3" max="3" width="6.85546875" customWidth="1"/>
    <col min="9" max="9" width="6" customWidth="1"/>
    <col min="10" max="10" width="9.85546875" customWidth="1"/>
  </cols>
  <sheetData>
    <row r="2" spans="1:13" ht="61.5" x14ac:dyDescent="0.9">
      <c r="C2" t="s">
        <v>500</v>
      </c>
      <c r="D2" s="29" t="s">
        <v>501</v>
      </c>
      <c r="E2" s="29"/>
      <c r="F2" s="29"/>
      <c r="G2" s="29"/>
      <c r="H2" s="29"/>
      <c r="I2" s="29"/>
      <c r="J2" s="29"/>
      <c r="K2" s="29"/>
    </row>
    <row r="3" spans="1:13" x14ac:dyDescent="0.25">
      <c r="A3" s="30" t="s">
        <v>502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3" x14ac:dyDescent="0.25">
      <c r="A4" s="87" t="s">
        <v>556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x14ac:dyDescent="0.25">
      <c r="A5" s="87" t="s">
        <v>578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3" x14ac:dyDescent="0.25">
      <c r="A6" s="30" t="s">
        <v>503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3" x14ac:dyDescent="0.25">
      <c r="A7" s="30" t="s">
        <v>504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11" spans="1:13" ht="15.75" x14ac:dyDescent="0.25">
      <c r="A11" s="31" t="s">
        <v>505</v>
      </c>
      <c r="B11" s="93" t="s">
        <v>506</v>
      </c>
      <c r="C11" s="93"/>
      <c r="D11" s="93" t="s">
        <v>507</v>
      </c>
      <c r="E11" s="93"/>
      <c r="F11" s="93"/>
      <c r="G11" s="93"/>
      <c r="H11" s="93"/>
      <c r="I11" s="93"/>
      <c r="J11" s="93"/>
    </row>
    <row r="12" spans="1:13" x14ac:dyDescent="0.25">
      <c r="A12" s="32">
        <v>1</v>
      </c>
      <c r="B12" s="88" t="s">
        <v>508</v>
      </c>
      <c r="C12" s="88"/>
      <c r="D12" s="89" t="s">
        <v>509</v>
      </c>
      <c r="E12" s="89"/>
      <c r="F12" s="89"/>
      <c r="G12" s="89"/>
      <c r="H12" s="89"/>
      <c r="I12" s="89"/>
      <c r="J12" s="89"/>
    </row>
    <row r="13" spans="1:13" x14ac:dyDescent="0.25">
      <c r="A13" s="32">
        <v>2</v>
      </c>
      <c r="B13" s="88" t="s">
        <v>510</v>
      </c>
      <c r="C13" s="88"/>
      <c r="D13" s="89" t="s">
        <v>557</v>
      </c>
      <c r="E13" s="89"/>
      <c r="F13" s="89"/>
      <c r="G13" s="89"/>
      <c r="H13" s="89"/>
      <c r="I13" s="89"/>
      <c r="J13" s="89"/>
    </row>
    <row r="14" spans="1:13" x14ac:dyDescent="0.25">
      <c r="A14" s="32">
        <v>3</v>
      </c>
      <c r="B14" s="90" t="s">
        <v>511</v>
      </c>
      <c r="C14" s="90"/>
      <c r="D14" s="92" t="s">
        <v>512</v>
      </c>
      <c r="E14" s="92"/>
      <c r="F14" s="92"/>
      <c r="G14" s="92"/>
      <c r="H14" s="92"/>
      <c r="I14" s="92"/>
      <c r="J14" s="92"/>
    </row>
    <row r="15" spans="1:13" x14ac:dyDescent="0.25">
      <c r="A15" s="32">
        <v>4</v>
      </c>
      <c r="B15" s="88" t="s">
        <v>513</v>
      </c>
      <c r="C15" s="88"/>
      <c r="D15" s="92" t="s">
        <v>514</v>
      </c>
      <c r="E15" s="92"/>
      <c r="F15" s="92"/>
      <c r="G15" s="92"/>
      <c r="H15" s="92"/>
      <c r="I15" s="92"/>
      <c r="J15" s="92"/>
    </row>
    <row r="16" spans="1:13" x14ac:dyDescent="0.25">
      <c r="A16" s="32">
        <v>5</v>
      </c>
      <c r="B16" s="88" t="s">
        <v>515</v>
      </c>
      <c r="C16" s="88"/>
      <c r="D16" s="89" t="s">
        <v>516</v>
      </c>
      <c r="E16" s="89"/>
      <c r="F16" s="89"/>
      <c r="G16" s="89"/>
      <c r="H16" s="89"/>
      <c r="I16" s="89"/>
      <c r="J16" s="89"/>
    </row>
    <row r="17" spans="1:10" x14ac:dyDescent="0.25">
      <c r="A17" s="32">
        <v>6</v>
      </c>
      <c r="B17" s="88" t="s">
        <v>517</v>
      </c>
      <c r="C17" s="88"/>
      <c r="D17" s="89" t="s">
        <v>518</v>
      </c>
      <c r="E17" s="89"/>
      <c r="F17" s="89"/>
      <c r="G17" s="89"/>
      <c r="H17" s="89"/>
      <c r="I17" s="89"/>
      <c r="J17" s="89"/>
    </row>
    <row r="18" spans="1:10" x14ac:dyDescent="0.25">
      <c r="A18" s="32">
        <v>7</v>
      </c>
      <c r="B18" s="90" t="s">
        <v>519</v>
      </c>
      <c r="C18" s="90"/>
      <c r="D18" s="89" t="s">
        <v>520</v>
      </c>
      <c r="E18" s="89"/>
      <c r="F18" s="89"/>
      <c r="G18" s="89"/>
      <c r="H18" s="89"/>
      <c r="I18" s="89"/>
      <c r="J18" s="89"/>
    </row>
    <row r="19" spans="1:10" x14ac:dyDescent="0.25">
      <c r="A19" s="32">
        <v>8</v>
      </c>
      <c r="B19" s="88" t="s">
        <v>521</v>
      </c>
      <c r="C19" s="88"/>
      <c r="D19" s="89" t="s">
        <v>522</v>
      </c>
      <c r="E19" s="89"/>
      <c r="F19" s="89"/>
      <c r="G19" s="89"/>
      <c r="H19" s="89"/>
      <c r="I19" s="89"/>
      <c r="J19" s="89"/>
    </row>
    <row r="20" spans="1:10" x14ac:dyDescent="0.25">
      <c r="A20" s="32">
        <v>9</v>
      </c>
      <c r="B20" s="88" t="s">
        <v>523</v>
      </c>
      <c r="C20" s="88"/>
      <c r="D20" s="89" t="s">
        <v>524</v>
      </c>
      <c r="E20" s="89"/>
      <c r="F20" s="89"/>
      <c r="G20" s="89"/>
      <c r="H20" s="89"/>
      <c r="I20" s="89"/>
      <c r="J20" s="89"/>
    </row>
    <row r="21" spans="1:10" x14ac:dyDescent="0.25">
      <c r="A21" s="32">
        <v>10</v>
      </c>
      <c r="B21" s="88" t="s">
        <v>525</v>
      </c>
      <c r="C21" s="88"/>
      <c r="D21" s="89" t="s">
        <v>526</v>
      </c>
      <c r="E21" s="89"/>
      <c r="F21" s="89"/>
      <c r="G21" s="89"/>
      <c r="H21" s="89"/>
      <c r="I21" s="89"/>
      <c r="J21" s="89"/>
    </row>
    <row r="22" spans="1:10" x14ac:dyDescent="0.25">
      <c r="A22" s="32">
        <v>11</v>
      </c>
      <c r="B22" s="90" t="s">
        <v>527</v>
      </c>
      <c r="C22" s="90"/>
      <c r="D22" s="92" t="s">
        <v>528</v>
      </c>
      <c r="E22" s="92"/>
      <c r="F22" s="92"/>
      <c r="G22" s="92"/>
      <c r="H22" s="92"/>
      <c r="I22" s="92"/>
      <c r="J22" s="92"/>
    </row>
    <row r="23" spans="1:10" x14ac:dyDescent="0.25">
      <c r="A23" s="32">
        <v>12</v>
      </c>
      <c r="B23" s="90" t="s">
        <v>529</v>
      </c>
      <c r="C23" s="90"/>
      <c r="D23" s="92" t="s">
        <v>530</v>
      </c>
      <c r="E23" s="92"/>
      <c r="F23" s="92"/>
      <c r="G23" s="92"/>
      <c r="H23" s="92"/>
      <c r="I23" s="92"/>
      <c r="J23" s="92"/>
    </row>
    <row r="24" spans="1:10" x14ac:dyDescent="0.25">
      <c r="A24" s="32">
        <v>13</v>
      </c>
      <c r="B24" s="90" t="s">
        <v>531</v>
      </c>
      <c r="C24" s="90"/>
      <c r="D24" s="92" t="s">
        <v>532</v>
      </c>
      <c r="E24" s="92"/>
      <c r="F24" s="92"/>
      <c r="G24" s="92"/>
      <c r="H24" s="92"/>
      <c r="I24" s="92"/>
      <c r="J24" s="92"/>
    </row>
    <row r="25" spans="1:10" x14ac:dyDescent="0.25">
      <c r="A25" s="32">
        <v>14</v>
      </c>
      <c r="B25" s="90" t="s">
        <v>533</v>
      </c>
      <c r="C25" s="90"/>
      <c r="D25" s="91" t="s">
        <v>534</v>
      </c>
      <c r="E25" s="91"/>
      <c r="F25" s="91"/>
      <c r="G25" s="91"/>
      <c r="H25" s="91"/>
      <c r="I25" s="91"/>
      <c r="J25" s="91"/>
    </row>
    <row r="26" spans="1:10" x14ac:dyDescent="0.25">
      <c r="A26" s="32">
        <v>15</v>
      </c>
      <c r="B26" s="90" t="s">
        <v>535</v>
      </c>
      <c r="C26" s="90"/>
      <c r="D26" s="91" t="s">
        <v>536</v>
      </c>
      <c r="E26" s="91"/>
      <c r="F26" s="91"/>
      <c r="G26" s="91"/>
      <c r="H26" s="91"/>
      <c r="I26" s="91"/>
      <c r="J26" s="91"/>
    </row>
    <row r="27" spans="1:10" x14ac:dyDescent="0.25">
      <c r="A27" s="32">
        <v>16</v>
      </c>
      <c r="B27" s="88" t="s">
        <v>537</v>
      </c>
      <c r="C27" s="88"/>
      <c r="D27" s="89" t="s">
        <v>558</v>
      </c>
      <c r="E27" s="89"/>
      <c r="F27" s="89"/>
      <c r="G27" s="89"/>
      <c r="H27" s="89"/>
      <c r="I27" s="89"/>
      <c r="J27" s="89"/>
    </row>
    <row r="28" spans="1:10" x14ac:dyDescent="0.25">
      <c r="A28" s="32">
        <v>17</v>
      </c>
      <c r="B28" s="88" t="s">
        <v>538</v>
      </c>
      <c r="C28" s="88"/>
      <c r="D28" s="89" t="s">
        <v>559</v>
      </c>
      <c r="E28" s="89"/>
      <c r="F28" s="89"/>
      <c r="G28" s="89"/>
      <c r="H28" s="89"/>
      <c r="I28" s="89"/>
      <c r="J28" s="89"/>
    </row>
    <row r="29" spans="1:10" x14ac:dyDescent="0.25">
      <c r="A29" s="32">
        <v>18</v>
      </c>
      <c r="B29" s="88" t="s">
        <v>539</v>
      </c>
      <c r="C29" s="88"/>
      <c r="D29" s="89" t="s">
        <v>560</v>
      </c>
      <c r="E29" s="89"/>
      <c r="F29" s="89"/>
      <c r="G29" s="89"/>
      <c r="H29" s="89"/>
      <c r="I29" s="89"/>
      <c r="J29" s="89"/>
    </row>
    <row r="30" spans="1:10" x14ac:dyDescent="0.25">
      <c r="A30" s="32">
        <v>19</v>
      </c>
      <c r="B30" s="88" t="s">
        <v>540</v>
      </c>
      <c r="C30" s="88"/>
      <c r="D30" s="89" t="s">
        <v>561</v>
      </c>
      <c r="E30" s="89"/>
      <c r="F30" s="89"/>
      <c r="G30" s="89"/>
      <c r="H30" s="89"/>
      <c r="I30" s="89"/>
      <c r="J30" s="89"/>
    </row>
    <row r="31" spans="1:10" x14ac:dyDescent="0.25">
      <c r="A31" s="32">
        <v>20</v>
      </c>
      <c r="B31" s="88" t="s">
        <v>541</v>
      </c>
      <c r="C31" s="88"/>
      <c r="D31" s="89" t="s">
        <v>562</v>
      </c>
      <c r="E31" s="89"/>
      <c r="F31" s="89"/>
      <c r="G31" s="89"/>
      <c r="H31" s="89"/>
      <c r="I31" s="89"/>
      <c r="J31" s="89"/>
    </row>
    <row r="32" spans="1:10" x14ac:dyDescent="0.25">
      <c r="A32" s="32">
        <v>21</v>
      </c>
      <c r="B32" s="88" t="s">
        <v>542</v>
      </c>
      <c r="C32" s="88"/>
      <c r="D32" s="89" t="s">
        <v>563</v>
      </c>
      <c r="E32" s="89"/>
      <c r="F32" s="89"/>
      <c r="G32" s="89"/>
      <c r="H32" s="89"/>
      <c r="I32" s="89"/>
      <c r="J32" s="89"/>
    </row>
    <row r="33" spans="1:10" x14ac:dyDescent="0.25">
      <c r="A33" s="32">
        <v>22</v>
      </c>
      <c r="B33" s="88" t="s">
        <v>543</v>
      </c>
      <c r="C33" s="88"/>
      <c r="D33" s="89" t="s">
        <v>564</v>
      </c>
      <c r="E33" s="89"/>
      <c r="F33" s="89"/>
      <c r="G33" s="89"/>
      <c r="H33" s="89"/>
      <c r="I33" s="89"/>
      <c r="J33" s="89"/>
    </row>
    <row r="34" spans="1:10" x14ac:dyDescent="0.25">
      <c r="A34" s="32">
        <v>23</v>
      </c>
      <c r="B34" s="90" t="s">
        <v>544</v>
      </c>
      <c r="C34" s="90"/>
      <c r="D34" s="89" t="s">
        <v>565</v>
      </c>
      <c r="E34" s="89"/>
      <c r="F34" s="89"/>
      <c r="G34" s="89"/>
      <c r="H34" s="89"/>
      <c r="I34" s="89"/>
      <c r="J34" s="89"/>
    </row>
    <row r="35" spans="1:10" x14ac:dyDescent="0.25">
      <c r="A35" s="34"/>
      <c r="B35" s="34"/>
      <c r="C35" s="35"/>
      <c r="D35" s="35"/>
      <c r="E35" s="35"/>
      <c r="F35" s="35"/>
      <c r="G35" s="35"/>
      <c r="H35" s="35"/>
      <c r="I35" s="35"/>
    </row>
    <row r="36" spans="1:10" x14ac:dyDescent="0.25">
      <c r="A36" s="34"/>
      <c r="B36" s="34"/>
      <c r="C36" s="35"/>
      <c r="D36" s="35"/>
      <c r="E36" s="35"/>
      <c r="F36" s="35"/>
      <c r="G36" s="35"/>
      <c r="H36" s="35"/>
      <c r="I36" s="35"/>
    </row>
    <row r="78" spans="1:1" x14ac:dyDescent="0.25">
      <c r="A78" s="33"/>
    </row>
    <row r="79" spans="1:1" x14ac:dyDescent="0.25">
      <c r="A79" s="33"/>
    </row>
  </sheetData>
  <mergeCells count="50">
    <mergeCell ref="B11:C11"/>
    <mergeCell ref="D11:J11"/>
    <mergeCell ref="B12:C12"/>
    <mergeCell ref="D12:J12"/>
    <mergeCell ref="B13:C13"/>
    <mergeCell ref="D13:J13"/>
    <mergeCell ref="B14:C14"/>
    <mergeCell ref="D14:J14"/>
    <mergeCell ref="B15:C15"/>
    <mergeCell ref="D15:J15"/>
    <mergeCell ref="B16:C16"/>
    <mergeCell ref="D16:J16"/>
    <mergeCell ref="B17:C17"/>
    <mergeCell ref="D17:J17"/>
    <mergeCell ref="B18:C18"/>
    <mergeCell ref="D18:J18"/>
    <mergeCell ref="B19:C19"/>
    <mergeCell ref="D19:J19"/>
    <mergeCell ref="B25:C25"/>
    <mergeCell ref="D25:J25"/>
    <mergeCell ref="B20:C20"/>
    <mergeCell ref="D20:J20"/>
    <mergeCell ref="B21:C21"/>
    <mergeCell ref="D21:J21"/>
    <mergeCell ref="B22:C22"/>
    <mergeCell ref="D22:J22"/>
    <mergeCell ref="B34:C34"/>
    <mergeCell ref="D34:J34"/>
    <mergeCell ref="B29:C29"/>
    <mergeCell ref="D29:J29"/>
    <mergeCell ref="B30:C30"/>
    <mergeCell ref="D30:J30"/>
    <mergeCell ref="B31:C31"/>
    <mergeCell ref="D31:J31"/>
    <mergeCell ref="A4:M4"/>
    <mergeCell ref="A5:L5"/>
    <mergeCell ref="B32:C32"/>
    <mergeCell ref="D32:J32"/>
    <mergeCell ref="B33:C33"/>
    <mergeCell ref="D33:J33"/>
    <mergeCell ref="B26:C26"/>
    <mergeCell ref="D26:J26"/>
    <mergeCell ref="B27:C27"/>
    <mergeCell ref="D27:J27"/>
    <mergeCell ref="B28:C28"/>
    <mergeCell ref="D28:J28"/>
    <mergeCell ref="B23:C23"/>
    <mergeCell ref="D23:J23"/>
    <mergeCell ref="B24:C24"/>
    <mergeCell ref="D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GELİR</vt:lpstr>
      <vt:lpstr>GİDER</vt:lpstr>
      <vt:lpstr>ÖNEMLİ DUYURU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2019-08-20T08:17:40Z</dcterms:modified>
</cp:coreProperties>
</file>